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79022eca14c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results" sheetId="1" r:id="Ra7c338e7f255482c"/>
    <x:sheet xmlns:r="http://schemas.openxmlformats.org/officeDocument/2006/relationships" name="Job log" sheetId="2" r:id="Re8b5c99367c6419a"/>
    <x:sheet xmlns:r="http://schemas.openxmlformats.org/officeDocument/2006/relationships" name="Worked example" sheetId="3" r:id="Rc79f4291990b4c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"/>
    <x:numFmt numFmtId="201" formatCode="0.0%"/>
    <x:numFmt numFmtId="202" formatCode="mm/dd/yy"/>
  </x:numFmts>
  <x:fonts count="6">
    <x:font>
      <x:sz val="11"/>
      <x:name val="Carlito"/>
    </x:font>
    <x:font>
      <x:sz val="11"/>
      <x:color rgb="FF11181C"/>
      <x:name val="Arial"/>
    </x:font>
    <x:font>
      <x:b/>
      <x:sz val="17"/>
      <x:color rgb="FF11181C"/>
      <x:name val="Arial"/>
    </x:font>
    <x:font>
      <x:sz val="11"/>
      <x:color rgb="FFB73520"/>
      <x:name val="Arial"/>
    </x:font>
    <x:font>
      <x:b/>
      <x:sz val="11"/>
      <x:color rgb="FFFFFFFF"/>
      <x:name val="Arial"/>
    </x:font>
    <x:font>
      <x:b/>
      <x:sz val="13"/>
      <x:color rgb="FF11181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1181C"/>
      </x:patternFill>
    </x:fill>
    <x:fill>
      <x:patternFill patternType="solid">
        <x:fgColor rgb="FFFFF7E7"/>
      </x:patternFill>
    </x:fill>
    <x:fill>
      <x:patternFill patternType="solid">
        <x:fgColor rgb="FFE7EBE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horizontal="center" vertical="center"/>
    </x:xf>
    <x:xf numFmtId="200" fontId="5" fillId="0" borderId="0" xfId="0" applyNumberFormat="1" applyFont="1" applyFill="1" applyBorder="1" applyAlignment="1">
      <x:alignment horizontal="center" vertical="center"/>
    </x:xf>
    <x:xf numFmtId="201" fontId="5" fillId="0" borderId="0" xfId="0" applyNumberFormat="1" applyFont="1" applyFill="1" applyBorder="1" applyAlignment="1">
      <x:alignment horizontal="center" vertical="center"/>
    </x:xf>
    <x:xf numFmtId="202" fontId="1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">
    <x:dxf>
      <x:font>
        <x:b/>
        <x:color rgb="FF9A2E1A"/>
      </x:font>
      <x:fill>
        <x:patternFill patternType="solid">
          <x:bgColor rgb="FFF7D9D1"/>
        </x:patternFill>
      </x:fill>
    </x:dxf>
    <x:dxf>
      <x:font>
        <x:color rgb="FF244D37"/>
      </x:font>
      <x:fill>
        <x:patternFill patternType="solid">
          <x:bgColor rgb="FFDAE9DE"/>
        </x:patternFill>
      </x:fill>
    </x:dxf>
    <x:dxf>
      <x:font>
        <x:b/>
        <x:color rgb="FF9A2E1A"/>
      </x:font>
      <x:fill>
        <x:patternFill patternType="solid">
          <x:bgColor rgb="FFF7D9D1"/>
        </x:patternFill>
      </x:fill>
    </x:dxf>
    <x:dxf>
      <x:font>
        <x:color rgb="FF244D37"/>
      </x:font>
      <x:fill>
        <x:patternFill patternType="solid">
          <x:bgColor rgb="FFDAE9DE"/>
        </x:patternFill>
      </x:fill>
    </x:dxf>
    <x:dxf>
      <x:font>
        <x:b/>
        <x:color rgb="FF9A2E1A"/>
      </x:font>
      <x:fill>
        <x:patternFill patternType="solid">
          <x:bgColor rgb="FFF7D9D1"/>
        </x:patternFill>
      </x:fill>
    </x:dxf>
    <x:dxf>
      <x:font>
        <x:b/>
        <x:color rgb="FF9A2E1A"/>
      </x:font>
      <x:fill>
        <x:patternFill patternType="solid">
          <x:bgColor rgb="FFF7D9D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63e80c4a994b75" /><Relationship Type="http://schemas.openxmlformats.org/officeDocument/2006/relationships/theme" Target="/xl/theme/theme1.xml" Id="R139472fead3d483b" /><Relationship Type="http://schemas.openxmlformats.org/officeDocument/2006/relationships/sharedStrings" Target="/xl/sharedStrings.xml" Id="Rd4a8c3de75b5487e" /><Relationship Type="http://schemas.openxmlformats.org/officeDocument/2006/relationships/worksheet" Target="/xl/worksheets/sheet1.xml" Id="Ra7c338e7f255482c" /><Relationship Type="http://schemas.openxmlformats.org/officeDocument/2006/relationships/worksheet" Target="/xl/worksheets/sheet2.xml" Id="Re8b5c99367c6419a" /><Relationship Type="http://schemas.openxmlformats.org/officeDocument/2006/relationships/worksheet" Target="/xl/worksheets/sheet3.xml" Id="Rc79f4291990b4c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181C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34" hidden="0" customWidth="1"/>
    <x:col min="4" max="4" width="4" hidden="0" customWidth="1"/>
    <x:col min="5" max="5" width="25" hidden="0" customWidth="1"/>
    <x:col min="6" max="6" width="18" hidden="0" customWidth="1"/>
    <x:col min="7" max="7" width="42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TowMomentum — Your results</x:v>
      </x:c>
      <x:c r="B2" s="2"/>
      <x:c r="C2" s="2"/>
      <x:c r="D2" s="2"/>
      <x:c r="E2" s="2"/>
      <x:c r="F2" s="2"/>
      <x:c r="G2" s="2"/>
    </x:row>
    <x:row r="3">
      <x:c r="A3" s="4" t="str">
        <x:v>Totals from your Job log. The Worked example is separate and never enters these totals.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>
      <x:c r="A5" s="6" t="str">
        <x:v>Outcome</x:v>
      </x:c>
      <x:c r="B5" s="6" t="str">
        <x:v>Total</x:v>
      </x:c>
      <x:c r="C5" s="6" t="str">
        <x:v>Meaning</x:v>
      </x:c>
      <x:c r="D5" s="2"/>
      <x:c r="E5" s="6" t="str">
        <x:v>Money and rates</x:v>
      </x:c>
      <x:c r="F5" s="6" t="str">
        <x:v>Total</x:v>
      </x:c>
      <x:c r="G5" s="6" t="str">
        <x:v>Basis</x:v>
      </x:c>
    </x:row>
    <x:row r="6">
      <x:c r="A6" s="2" t="str">
        <x:v>Unique inquiries</x:v>
      </x:c>
      <x:c r="B6" s="18" t="n">
        <x:f>COUNTIFS('Job log'!$M$5:$M$204,"Included")</x:f>
        <x:v>0</x:v>
      </x:c>
      <x:c r="C6" s="2" t="str">
        <x:v>Distinct service requests</x:v>
      </x:c>
      <x:c r="D6" s="2"/>
      <x:c r="E6" s="2" t="str">
        <x:v>Collected money</x:v>
      </x:c>
      <x:c r="F6" s="19" t="n">
        <x:f>SUMIFS('Job log'!$I$5:$I$204,'Job log'!$M$5:$M$204,"Included")</x:f>
        <x:v>0</x:v>
      </x:c>
      <x:c r="G6" s="2" t="str">
        <x:v>Known collections; blanks are unknown</x:v>
      </x:c>
    </x:row>
    <x:row r="7">
      <x:c r="A7" s="2" t="str">
        <x:v>Qualified</x:v>
      </x:c>
      <x:c r="B7" s="18" t="n">
        <x:f>COUNTIFS('Job log'!$M$5:$M$204,"Included",'Job log'!$E$5:$E$204,"Yes")</x:f>
        <x:v>0</x:v>
      </x:c>
      <x:c r="C7" s="2" t="str">
        <x:v>Fits your services and coverage</x:v>
      </x:c>
      <x:c r="D7" s="2"/>
      <x:c r="E7" s="2" t="str">
        <x:v>Known contribution</x:v>
      </x:c>
      <x:c r="F7" s="19" t="n">
        <x:f>SUM('Job log'!$K$5:$K$204)</x:f>
        <x:v>0</x:v>
      </x:c>
      <x:c r="G7" s="2" t="str">
        <x:v>Completed jobs with both amounts</x:v>
      </x:c>
    </x:row>
    <x:row r="8">
      <x:c r="A8" s="2" t="str">
        <x:v>Quoted</x:v>
      </x:c>
      <x:c r="B8" s="18" t="n">
        <x:f>COUNTIFS('Job log'!$M$5:$M$204,"Included",'Job log'!$F$5:$F$204,"Yes")</x:f>
        <x:v>0</x:v>
      </x:c>
      <x:c r="C8" s="2" t="str">
        <x:v>Price was given</x:v>
      </x:c>
      <x:c r="D8" s="2"/>
      <x:c r="E8" s="2" t="str">
        <x:v>Costs known for</x:v>
      </x:c>
      <x:c r="F8" s="18" t="n">
        <x:f>COUNT('Job log'!$K$5:$K$204)</x:f>
        <x:v>0</x:v>
      </x:c>
      <x:c r="G8" s="2" t="str">
        <x:v>Completed jobs with known money</x:v>
      </x:c>
    </x:row>
    <x:row r="9">
      <x:c r="A9" s="2" t="str">
        <x:v>Booked</x:v>
      </x:c>
      <x:c r="B9" s="18" t="n">
        <x:f>COUNTIFS('Job log'!$M$5:$M$204,"Included",'Job log'!$G$5:$G$204,"Yes")</x:f>
        <x:v>0</x:v>
      </x:c>
      <x:c r="C9" s="2" t="str">
        <x:v>Accepted by customer and operator</x:v>
      </x:c>
      <x:c r="D9" s="2"/>
      <x:c r="E9" s="2" t="str">
        <x:v>Completed / inquiries</x:v>
      </x:c>
      <x:c r="F9" s="20" t="str">
        <x:f>IF(B6=0,"n.a.",B10/B6)</x:f>
        <x:v>n.a.</x:v>
      </x:c>
      <x:c r="G9" s="2" t="str">
        <x:v>All unique inquiries, including unknowns</x:v>
      </x:c>
    </x:row>
    <x:row r="10">
      <x:c r="A10" s="2" t="str">
        <x:v>Completed</x:v>
      </x:c>
      <x:c r="B10" s="18" t="n">
        <x:f>COUNTIFS('Job log'!$M$5:$M$204,"Included",'Job log'!$H$5:$H$204,"Completed")</x:f>
        <x:v>0</x:v>
      </x:c>
      <x:c r="C10" s="2" t="str">
        <x:v>Work actually completed</x:v>
      </x:c>
      <x:c r="D10" s="2"/>
      <x:c r="E10" s="2" t="str">
        <x:v>Booked / quoted</x:v>
      </x:c>
      <x:c r="F10" s="20" t="str">
        <x:f>IF(B8=0,"n.a.",COUNTIFS('Job log'!$M$5:$M$204,"Included",'Job log'!$F$5:$F$204,"Yes",'Job log'!$G$5:$G$204,"Yes")/B8)</x:f>
        <x:v>n.a.</x:v>
      </x:c>
      <x:c r="G10" s="2" t="str">
        <x:v>Quoted requests that were booked / quoted</x:v>
      </x:c>
    </x:row>
    <x:row r="11">
      <x:c r="A11" s="2" t="str">
        <x:v>Unknown outcome</x:v>
      </x:c>
      <x:c r="B11" s="18" t="n">
        <x:f>COUNTIFS('Job log'!$M$5:$M$204,"Included",'Job log'!$H$5:$H$204,"&lt;&gt;Completed",'Job log'!$H$5:$H$204,"&lt;&gt;Booked",'Job log'!$H$5:$H$204,"&lt;&gt;Lost")</x:f>
        <x:v>0</x:v>
      </x:c>
      <x:c r="C11" s="2" t="str">
        <x:v>Unknown or not yet recorded</x:v>
      </x:c>
      <x:c r="D11" s="2"/>
      <x:c r="E11" s="2" t="str">
        <x:v>Rows needing review</x:v>
      </x:c>
      <x:c r="F11" s="18" t="n">
        <x:f>COUNTIFS('Job log'!$M$5:$M$204,"Duplicate ID")+COUNTIFS('Job log'!$M$5:$M$204,"Add request ID")</x:f>
        <x:v>0</x:v>
      </x:c>
      <x:c r="G11" s="2" t="str">
        <x:v>Add missing IDs; update original duplicates</x:v>
      </x:c>
    </x:row>
    <x:row r="12">
      <x:c r="A12" s="2"/>
      <x:c r="B12" s="2"/>
      <x:c r="C12" s="2"/>
      <x:c r="D12" s="2"/>
      <x:c r="E12" s="2"/>
      <x:c r="F12" s="2"/>
      <x:c r="G12" s="2"/>
    </x:row>
    <x:row r="13">
      <x:c r="A13" s="2" t="str">
        <x:v>1. Use one ID per service request. Update this row for callbacks. A new job gets a new ID.</x:v>
      </x:c>
      <x:c r="B13" s="2"/>
      <x:c r="C13" s="2"/>
      <x:c r="D13" s="2"/>
      <x:c r="E13" s="2"/>
      <x:c r="F13" s="2"/>
      <x:c r="G13" s="2"/>
    </x:row>
    <x:row r="14">
      <x:c r="A14" s="2" t="str">
        <x:v>2. Qualified = service/coverage fit. Quoted = price given. Booked = accepted. Completed = work done.</x:v>
      </x:c>
      <x:c r="B14" s="2"/>
      <x:c r="C14" s="2"/>
      <x:c r="D14" s="2"/>
      <x:c r="E14" s="2"/>
      <x:c r="F14" s="2"/>
      <x:c r="G14" s="2"/>
    </x:row>
    <x:row r="15">
      <x:c r="A15" s="2" t="str">
        <x:v>3. Leave unknown money blank. Enter known zero as 0. Variable costs include labor, fuel, wear, and payment fees once.</x:v>
      </x:c>
      <x:c r="B15" s="2"/>
      <x:c r="C15" s="2"/>
      <x:c r="D15" s="2"/>
      <x:c r="E15" s="2"/>
      <x:c r="F15" s="2"/>
      <x:c r="G15" s="2"/>
    </x:row>
    <x:row r="16">
      <x:c r="A16" s="2" t="str">
        <x:v>4. Keep Unknown or Booked open until you know the outcome. Collected money can arrive after completion.</x:v>
      </x:c>
      <x:c r="B16" s="2"/>
      <x:c r="C16" s="2"/>
      <x:c r="D16" s="2"/>
      <x:c r="E16" s="2"/>
      <x:c r="F16" s="2"/>
      <x:c r="G16" s="2"/>
    </x:row>
    <x:row r="17">
      <x:c r="A17" s="2" t="str">
        <x:v>5. Use anonymous IDs and short notes. No customer names, phone numbers, plates, or precise locations are needed.</x:v>
      </x:c>
      <x:c r="B17" s="2"/>
      <x:c r="C17" s="2"/>
      <x:c r="D17" s="2"/>
      <x:c r="E17" s="2"/>
      <x:c r="F17" s="2"/>
      <x:c r="G17" s="2"/>
    </x:row>
    <x:row r="18">
      <x:c r="A18" s="2" t="str">
        <x:v>Contribution is before marketing and fixed overhead, not net profit. Totals include all Job log rows, not a date filter.</x:v>
      </x:c>
      <x:c r="B18" s="2"/>
      <x:c r="C18" s="2"/>
      <x:c r="D18" s="2"/>
      <x:c r="E18" s="2"/>
      <x:c r="F18" s="2"/>
      <x:c r="G18" s="2"/>
    </x:row>
    <x:row r="19">
      <x:c r="A19" s="2" t="str">
        <x:v>Amber cells are editable. Pale cells calculate. Enter your requests in the Job log tab (200 prepared rows).</x:v>
      </x:c>
      <x:c r="B19" s="2"/>
      <x:c r="C19" s="2"/>
      <x:c r="D19" s="2"/>
      <x:c r="E19" s="2"/>
      <x:c r="F19" s="2"/>
      <x:c r="G19" s="2"/>
    </x:row>
    <x:row r="20">
      <x:c r="A20" s="4" t="str">
        <x:v>Guide and break-even calculator: https://towmomentum.com/resources/completed-job-tracker</x:v>
      </x:c>
      <x:c r="B20" s="2"/>
      <x:c r="C20" s="2"/>
      <x:c r="D20" s="2"/>
      <x:c r="E20" s="2"/>
      <x:c r="F20" s="2"/>
      <x:c r="G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1181C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2" hidden="0" customWidth="1"/>
    <x:col min="4" max="4" width="24" hidden="0" customWidth="1"/>
    <x:col min="5" max="5" width="14" hidden="0" customWidth="1"/>
    <x:col min="6" max="6" width="12" hidden="0" customWidth="1"/>
    <x:col min="7" max="7" width="12" hidden="0" customWidth="1"/>
    <x:col min="8" max="8" width="16" hidden="0" customWidth="1"/>
    <x:col min="9" max="9" width="19" hidden="0" customWidth="1"/>
    <x:col min="10" max="10" width="21" hidden="0" customWidth="1"/>
    <x:col min="11" max="11" width="24" hidden="0" customWidth="1"/>
    <x:col min="12" max="12" width="48" hidden="0" customWidth="1"/>
    <x:col min="13" max="13" width="20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4" customHeight="1">
      <x:c r="A2" s="3" t="str">
        <x:v>TowMomentum — Job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7" customHeight="1">
      <x:c r="A3" s="2" t="str">
        <x:v>One service request per ID. Update callbacks in the same row. Definitions and totals are in Your results.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42" customHeight="1">
      <x:c r="A4" s="12" t="str">
        <x:v>Request ID</x:v>
      </x:c>
      <x:c r="B4" s="12" t="str">
        <x:v>First inquiry</x:v>
      </x:c>
      <x:c r="C4" s="12" t="str">
        <x:v>Source</x:v>
      </x:c>
      <x:c r="D4" s="12" t="str">
        <x:v>Service</x:v>
      </x:c>
      <x:c r="E4" s="12" t="str">
        <x:v>Qualified</x:v>
      </x:c>
      <x:c r="F4" s="12" t="str">
        <x:v>Quoted</x:v>
      </x:c>
      <x:c r="G4" s="12" t="str">
        <x:v>Booked</x:v>
      </x:c>
      <x:c r="H4" s="12" t="str">
        <x:v>Outcome</x:v>
      </x:c>
      <x:c r="I4" s="12" t="str">
        <x:v>Collected USD</x:v>
      </x:c>
      <x:c r="J4" s="12" t="str">
        <x:v>Variable costs USD</x:v>
      </x:c>
      <x:c r="K4" s="12" t="str">
        <x:v>Known contribution USD</x:v>
      </x:c>
      <x:c r="L4" s="12" t="str">
        <x:v>Notes</x:v>
      </x:c>
      <x:c r="M4" s="12" t="str">
        <x:v>Record status</x:v>
      </x:c>
    </x:row>
    <x:row r="5" ht="27" customHeight="1">
      <x:c r="A5" s="13"/>
      <x:c r="B5" s="21"/>
      <x:c r="C5" s="13"/>
      <x:c r="D5" s="13"/>
      <x:c r="E5" s="13"/>
      <x:c r="F5" s="13"/>
      <x:c r="G5" s="13"/>
      <x:c r="H5" s="13"/>
      <x:c r="I5" s="16"/>
      <x:c r="J5" s="16"/>
      <x:c r="K5" s="17" t="str">
        <x:f>IF(AND(M5="Included",H5="Completed",ISNUMBER(I5),ISNUMBER(J5)),I5-J5,"")</x:f>
      </x:c>
      <x:c r="L5" s="13"/>
      <x:c r="M5" s="14" t="str">
        <x:f>IF(A5="",IF(COUNTA(B5:J5,L5)&gt;0,"Add request ID",""),IF(COUNTIFS($A$5:A5,A5)&gt;1,"Duplicate ID","Included"))</x:f>
      </x:c>
    </x:row>
    <x:row r="6" ht="27" customHeight="1">
      <x:c r="A6" s="13"/>
      <x:c r="B6" s="21"/>
      <x:c r="C6" s="13"/>
      <x:c r="D6" s="13"/>
      <x:c r="E6" s="13"/>
      <x:c r="F6" s="13"/>
      <x:c r="G6" s="13"/>
      <x:c r="H6" s="13"/>
      <x:c r="I6" s="16"/>
      <x:c r="J6" s="16"/>
      <x:c r="K6" s="17" t="str">
        <x:f>IF(AND(M6="Included",H6="Completed",ISNUMBER(I6),ISNUMBER(J6)),I6-J6,"")</x:f>
      </x:c>
      <x:c r="L6" s="13"/>
      <x:c r="M6" s="14" t="str">
        <x:f>IF(A6="",IF(COUNTA(B6:J6,L6)&gt;0,"Add request ID",""),IF(COUNTIFS($A$5:A6,A6)&gt;1,"Duplicate ID","Included"))</x:f>
      </x:c>
    </x:row>
    <x:row r="7" ht="27" customHeight="1">
      <x:c r="A7" s="13"/>
      <x:c r="B7" s="21"/>
      <x:c r="C7" s="13"/>
      <x:c r="D7" s="13"/>
      <x:c r="E7" s="13"/>
      <x:c r="F7" s="13"/>
      <x:c r="G7" s="13"/>
      <x:c r="H7" s="13"/>
      <x:c r="I7" s="16"/>
      <x:c r="J7" s="16"/>
      <x:c r="K7" s="17" t="str">
        <x:f>IF(AND(M7="Included",H7="Completed",ISNUMBER(I7),ISNUMBER(J7)),I7-J7,"")</x:f>
      </x:c>
      <x:c r="L7" s="13"/>
      <x:c r="M7" s="14" t="str">
        <x:f>IF(A7="",IF(COUNTA(B7:J7,L7)&gt;0,"Add request ID",""),IF(COUNTIFS($A$5:A7,A7)&gt;1,"Duplicate ID","Included"))</x:f>
      </x:c>
    </x:row>
    <x:row r="8" ht="27" customHeight="1">
      <x:c r="A8" s="13"/>
      <x:c r="B8" s="21"/>
      <x:c r="C8" s="13"/>
      <x:c r="D8" s="13"/>
      <x:c r="E8" s="13"/>
      <x:c r="F8" s="13"/>
      <x:c r="G8" s="13"/>
      <x:c r="H8" s="13"/>
      <x:c r="I8" s="16"/>
      <x:c r="J8" s="16"/>
      <x:c r="K8" s="17" t="str">
        <x:f>IF(AND(M8="Included",H8="Completed",ISNUMBER(I8),ISNUMBER(J8)),I8-J8,"")</x:f>
      </x:c>
      <x:c r="L8" s="13"/>
      <x:c r="M8" s="14" t="str">
        <x:f>IF(A8="",IF(COUNTA(B8:J8,L8)&gt;0,"Add request ID",""),IF(COUNTIFS($A$5:A8,A8)&gt;1,"Duplicate ID","Included"))</x:f>
      </x:c>
    </x:row>
    <x:row r="9" ht="27" customHeight="1">
      <x:c r="A9" s="13"/>
      <x:c r="B9" s="21"/>
      <x:c r="C9" s="13"/>
      <x:c r="D9" s="13"/>
      <x:c r="E9" s="13"/>
      <x:c r="F9" s="13"/>
      <x:c r="G9" s="13"/>
      <x:c r="H9" s="13"/>
      <x:c r="I9" s="16"/>
      <x:c r="J9" s="16"/>
      <x:c r="K9" s="17" t="str">
        <x:f>IF(AND(M9="Included",H9="Completed",ISNUMBER(I9),ISNUMBER(J9)),I9-J9,"")</x:f>
      </x:c>
      <x:c r="L9" s="13"/>
      <x:c r="M9" s="14" t="str">
        <x:f>IF(A9="",IF(COUNTA(B9:J9,L9)&gt;0,"Add request ID",""),IF(COUNTIFS($A$5:A9,A9)&gt;1,"Duplicate ID","Included"))</x:f>
      </x:c>
    </x:row>
    <x:row r="10" ht="27" customHeight="1">
      <x:c r="A10" s="13"/>
      <x:c r="B10" s="21"/>
      <x:c r="C10" s="13"/>
      <x:c r="D10" s="13"/>
      <x:c r="E10" s="13"/>
      <x:c r="F10" s="13"/>
      <x:c r="G10" s="13"/>
      <x:c r="H10" s="13"/>
      <x:c r="I10" s="16"/>
      <x:c r="J10" s="16"/>
      <x:c r="K10" s="17" t="str">
        <x:f>IF(AND(M10="Included",H10="Completed",ISNUMBER(I10),ISNUMBER(J10)),I10-J10,"")</x:f>
      </x:c>
      <x:c r="L10" s="13"/>
      <x:c r="M10" s="14" t="str">
        <x:f>IF(A10="",IF(COUNTA(B10:J10,L10)&gt;0,"Add request ID",""),IF(COUNTIFS($A$5:A10,A10)&gt;1,"Duplicate ID","Included"))</x:f>
      </x:c>
    </x:row>
    <x:row r="11" ht="27" customHeight="1">
      <x:c r="A11" s="13"/>
      <x:c r="B11" s="21"/>
      <x:c r="C11" s="13"/>
      <x:c r="D11" s="13"/>
      <x:c r="E11" s="13"/>
      <x:c r="F11" s="13"/>
      <x:c r="G11" s="13"/>
      <x:c r="H11" s="13"/>
      <x:c r="I11" s="16"/>
      <x:c r="J11" s="16"/>
      <x:c r="K11" s="17" t="str">
        <x:f>IF(AND(M11="Included",H11="Completed",ISNUMBER(I11),ISNUMBER(J11)),I11-J11,"")</x:f>
      </x:c>
      <x:c r="L11" s="13"/>
      <x:c r="M11" s="14" t="str">
        <x:f>IF(A11="",IF(COUNTA(B11:J11,L11)&gt;0,"Add request ID",""),IF(COUNTIFS($A$5:A11,A11)&gt;1,"Duplicate ID","Included"))</x:f>
      </x:c>
    </x:row>
    <x:row r="12" ht="27" customHeight="1">
      <x:c r="A12" s="13"/>
      <x:c r="B12" s="21"/>
      <x:c r="C12" s="13"/>
      <x:c r="D12" s="13"/>
      <x:c r="E12" s="13"/>
      <x:c r="F12" s="13"/>
      <x:c r="G12" s="13"/>
      <x:c r="H12" s="13"/>
      <x:c r="I12" s="16"/>
      <x:c r="J12" s="16"/>
      <x:c r="K12" s="17" t="str">
        <x:f>IF(AND(M12="Included",H12="Completed",ISNUMBER(I12),ISNUMBER(J12)),I12-J12,"")</x:f>
      </x:c>
      <x:c r="L12" s="13"/>
      <x:c r="M12" s="14" t="str">
        <x:f>IF(A12="",IF(COUNTA(B12:J12,L12)&gt;0,"Add request ID",""),IF(COUNTIFS($A$5:A12,A12)&gt;1,"Duplicate ID","Included"))</x:f>
      </x:c>
    </x:row>
    <x:row r="13" ht="27" customHeight="1">
      <x:c r="A13" s="13"/>
      <x:c r="B13" s="21"/>
      <x:c r="C13" s="13"/>
      <x:c r="D13" s="13"/>
      <x:c r="E13" s="13"/>
      <x:c r="F13" s="13"/>
      <x:c r="G13" s="13"/>
      <x:c r="H13" s="13"/>
      <x:c r="I13" s="16"/>
      <x:c r="J13" s="16"/>
      <x:c r="K13" s="17" t="str">
        <x:f>IF(AND(M13="Included",H13="Completed",ISNUMBER(I13),ISNUMBER(J13)),I13-J13,"")</x:f>
      </x:c>
      <x:c r="L13" s="13"/>
      <x:c r="M13" s="14" t="str">
        <x:f>IF(A13="",IF(COUNTA(B13:J13,L13)&gt;0,"Add request ID",""),IF(COUNTIFS($A$5:A13,A13)&gt;1,"Duplicate ID","Included"))</x:f>
      </x:c>
    </x:row>
    <x:row r="14" ht="27" customHeight="1">
      <x:c r="A14" s="13"/>
      <x:c r="B14" s="21"/>
      <x:c r="C14" s="13"/>
      <x:c r="D14" s="13"/>
      <x:c r="E14" s="13"/>
      <x:c r="F14" s="13"/>
      <x:c r="G14" s="13"/>
      <x:c r="H14" s="13"/>
      <x:c r="I14" s="16"/>
      <x:c r="J14" s="16"/>
      <x:c r="K14" s="17" t="str">
        <x:f>IF(AND(M14="Included",H14="Completed",ISNUMBER(I14),ISNUMBER(J14)),I14-J14,"")</x:f>
      </x:c>
      <x:c r="L14" s="13"/>
      <x:c r="M14" s="14" t="str">
        <x:f>IF(A14="",IF(COUNTA(B14:J14,L14)&gt;0,"Add request ID",""),IF(COUNTIFS($A$5:A14,A14)&gt;1,"Duplicate ID","Included"))</x:f>
      </x:c>
    </x:row>
    <x:row r="15" ht="27" customHeight="1">
      <x:c r="A15" s="13"/>
      <x:c r="B15" s="21"/>
      <x:c r="C15" s="13"/>
      <x:c r="D15" s="13"/>
      <x:c r="E15" s="13"/>
      <x:c r="F15" s="13"/>
      <x:c r="G15" s="13"/>
      <x:c r="H15" s="13"/>
      <x:c r="I15" s="16"/>
      <x:c r="J15" s="16"/>
      <x:c r="K15" s="17" t="str">
        <x:f>IF(AND(M15="Included",H15="Completed",ISNUMBER(I15),ISNUMBER(J15)),I15-J15,"")</x:f>
      </x:c>
      <x:c r="L15" s="13"/>
      <x:c r="M15" s="14" t="str">
        <x:f>IF(A15="",IF(COUNTA(B15:J15,L15)&gt;0,"Add request ID",""),IF(COUNTIFS($A$5:A15,A15)&gt;1,"Duplicate ID","Included"))</x:f>
      </x:c>
    </x:row>
    <x:row r="16" ht="27" customHeight="1">
      <x:c r="A16" s="13"/>
      <x:c r="B16" s="21"/>
      <x:c r="C16" s="13"/>
      <x:c r="D16" s="13"/>
      <x:c r="E16" s="13"/>
      <x:c r="F16" s="13"/>
      <x:c r="G16" s="13"/>
      <x:c r="H16" s="13"/>
      <x:c r="I16" s="16"/>
      <x:c r="J16" s="16"/>
      <x:c r="K16" s="17" t="str">
        <x:f>IF(AND(M16="Included",H16="Completed",ISNUMBER(I16),ISNUMBER(J16)),I16-J16,"")</x:f>
      </x:c>
      <x:c r="L16" s="13"/>
      <x:c r="M16" s="14" t="str">
        <x:f>IF(A16="",IF(COUNTA(B16:J16,L16)&gt;0,"Add request ID",""),IF(COUNTIFS($A$5:A16,A16)&gt;1,"Duplicate ID","Included"))</x:f>
      </x:c>
    </x:row>
    <x:row r="17" ht="27" customHeight="1">
      <x:c r="A17" s="13"/>
      <x:c r="B17" s="21"/>
      <x:c r="C17" s="13"/>
      <x:c r="D17" s="13"/>
      <x:c r="E17" s="13"/>
      <x:c r="F17" s="13"/>
      <x:c r="G17" s="13"/>
      <x:c r="H17" s="13"/>
      <x:c r="I17" s="16"/>
      <x:c r="J17" s="16"/>
      <x:c r="K17" s="17" t="str">
        <x:f>IF(AND(M17="Included",H17="Completed",ISNUMBER(I17),ISNUMBER(J17)),I17-J17,"")</x:f>
      </x:c>
      <x:c r="L17" s="13"/>
      <x:c r="M17" s="14" t="str">
        <x:f>IF(A17="",IF(COUNTA(B17:J17,L17)&gt;0,"Add request ID",""),IF(COUNTIFS($A$5:A17,A17)&gt;1,"Duplicate ID","Included"))</x:f>
      </x:c>
    </x:row>
    <x:row r="18" ht="27" customHeight="1">
      <x:c r="A18" s="13"/>
      <x:c r="B18" s="21"/>
      <x:c r="C18" s="13"/>
      <x:c r="D18" s="13"/>
      <x:c r="E18" s="13"/>
      <x:c r="F18" s="13"/>
      <x:c r="G18" s="13"/>
      <x:c r="H18" s="13"/>
      <x:c r="I18" s="16"/>
      <x:c r="J18" s="16"/>
      <x:c r="K18" s="17" t="str">
        <x:f>IF(AND(M18="Included",H18="Completed",ISNUMBER(I18),ISNUMBER(J18)),I18-J18,"")</x:f>
      </x:c>
      <x:c r="L18" s="13"/>
      <x:c r="M18" s="14" t="str">
        <x:f>IF(A18="",IF(COUNTA(B18:J18,L18)&gt;0,"Add request ID",""),IF(COUNTIFS($A$5:A18,A18)&gt;1,"Duplicate ID","Included"))</x:f>
      </x:c>
    </x:row>
    <x:row r="19" ht="27" customHeight="1">
      <x:c r="A19" s="13"/>
      <x:c r="B19" s="21"/>
      <x:c r="C19" s="13"/>
      <x:c r="D19" s="13"/>
      <x:c r="E19" s="13"/>
      <x:c r="F19" s="13"/>
      <x:c r="G19" s="13"/>
      <x:c r="H19" s="13"/>
      <x:c r="I19" s="16"/>
      <x:c r="J19" s="16"/>
      <x:c r="K19" s="17" t="str">
        <x:f>IF(AND(M19="Included",H19="Completed",ISNUMBER(I19),ISNUMBER(J19)),I19-J19,"")</x:f>
      </x:c>
      <x:c r="L19" s="13"/>
      <x:c r="M19" s="14" t="str">
        <x:f>IF(A19="",IF(COUNTA(B19:J19,L19)&gt;0,"Add request ID",""),IF(COUNTIFS($A$5:A19,A19)&gt;1,"Duplicate ID","Included"))</x:f>
      </x:c>
    </x:row>
    <x:row r="20" ht="27" customHeight="1">
      <x:c r="A20" s="13"/>
      <x:c r="B20" s="21"/>
      <x:c r="C20" s="13"/>
      <x:c r="D20" s="13"/>
      <x:c r="E20" s="13"/>
      <x:c r="F20" s="13"/>
      <x:c r="G20" s="13"/>
      <x:c r="H20" s="13"/>
      <x:c r="I20" s="16"/>
      <x:c r="J20" s="16"/>
      <x:c r="K20" s="17" t="str">
        <x:f>IF(AND(M20="Included",H20="Completed",ISNUMBER(I20),ISNUMBER(J20)),I20-J20,"")</x:f>
      </x:c>
      <x:c r="L20" s="13"/>
      <x:c r="M20" s="14" t="str">
        <x:f>IF(A20="",IF(COUNTA(B20:J20,L20)&gt;0,"Add request ID",""),IF(COUNTIFS($A$5:A20,A20)&gt;1,"Duplicate ID","Included"))</x:f>
      </x:c>
    </x:row>
    <x:row r="21" ht="27" customHeight="1">
      <x:c r="A21" s="13"/>
      <x:c r="B21" s="21"/>
      <x:c r="C21" s="13"/>
      <x:c r="D21" s="13"/>
      <x:c r="E21" s="13"/>
      <x:c r="F21" s="13"/>
      <x:c r="G21" s="13"/>
      <x:c r="H21" s="13"/>
      <x:c r="I21" s="16"/>
      <x:c r="J21" s="16"/>
      <x:c r="K21" s="17" t="str">
        <x:f>IF(AND(M21="Included",H21="Completed",ISNUMBER(I21),ISNUMBER(J21)),I21-J21,"")</x:f>
      </x:c>
      <x:c r="L21" s="13"/>
      <x:c r="M21" s="14" t="str">
        <x:f>IF(A21="",IF(COUNTA(B21:J21,L21)&gt;0,"Add request ID",""),IF(COUNTIFS($A$5:A21,A21)&gt;1,"Duplicate ID","Included"))</x:f>
      </x:c>
    </x:row>
    <x:row r="22" ht="27" customHeight="1">
      <x:c r="A22" s="13"/>
      <x:c r="B22" s="21"/>
      <x:c r="C22" s="13"/>
      <x:c r="D22" s="13"/>
      <x:c r="E22" s="13"/>
      <x:c r="F22" s="13"/>
      <x:c r="G22" s="13"/>
      <x:c r="H22" s="13"/>
      <x:c r="I22" s="16"/>
      <x:c r="J22" s="16"/>
      <x:c r="K22" s="17" t="str">
        <x:f>IF(AND(M22="Included",H22="Completed",ISNUMBER(I22),ISNUMBER(J22)),I22-J22,"")</x:f>
      </x:c>
      <x:c r="L22" s="13"/>
      <x:c r="M22" s="14" t="str">
        <x:f>IF(A22="",IF(COUNTA(B22:J22,L22)&gt;0,"Add request ID",""),IF(COUNTIFS($A$5:A22,A22)&gt;1,"Duplicate ID","Included"))</x:f>
      </x:c>
    </x:row>
    <x:row r="23" ht="27" customHeight="1">
      <x:c r="A23" s="13"/>
      <x:c r="B23" s="21"/>
      <x:c r="C23" s="13"/>
      <x:c r="D23" s="13"/>
      <x:c r="E23" s="13"/>
      <x:c r="F23" s="13"/>
      <x:c r="G23" s="13"/>
      <x:c r="H23" s="13"/>
      <x:c r="I23" s="16"/>
      <x:c r="J23" s="16"/>
      <x:c r="K23" s="17" t="str">
        <x:f>IF(AND(M23="Included",H23="Completed",ISNUMBER(I23),ISNUMBER(J23)),I23-J23,"")</x:f>
      </x:c>
      <x:c r="L23" s="13"/>
      <x:c r="M23" s="14" t="str">
        <x:f>IF(A23="",IF(COUNTA(B23:J23,L23)&gt;0,"Add request ID",""),IF(COUNTIFS($A$5:A23,A23)&gt;1,"Duplicate ID","Included"))</x:f>
      </x:c>
    </x:row>
    <x:row r="24" ht="27" customHeight="1">
      <x:c r="A24" s="13"/>
      <x:c r="B24" s="21"/>
      <x:c r="C24" s="13"/>
      <x:c r="D24" s="13"/>
      <x:c r="E24" s="13"/>
      <x:c r="F24" s="13"/>
      <x:c r="G24" s="13"/>
      <x:c r="H24" s="13"/>
      <x:c r="I24" s="16"/>
      <x:c r="J24" s="16"/>
      <x:c r="K24" s="17" t="str">
        <x:f>IF(AND(M24="Included",H24="Completed",ISNUMBER(I24),ISNUMBER(J24)),I24-J24,"")</x:f>
      </x:c>
      <x:c r="L24" s="13"/>
      <x:c r="M24" s="14" t="str">
        <x:f>IF(A24="",IF(COUNTA(B24:J24,L24)&gt;0,"Add request ID",""),IF(COUNTIFS($A$5:A24,A24)&gt;1,"Duplicate ID","Included"))</x:f>
      </x:c>
    </x:row>
    <x:row r="25" ht="27" customHeight="1">
      <x:c r="A25" s="13"/>
      <x:c r="B25" s="21"/>
      <x:c r="C25" s="13"/>
      <x:c r="D25" s="13"/>
      <x:c r="E25" s="13"/>
      <x:c r="F25" s="13"/>
      <x:c r="G25" s="13"/>
      <x:c r="H25" s="13"/>
      <x:c r="I25" s="16"/>
      <x:c r="J25" s="16"/>
      <x:c r="K25" s="17" t="str">
        <x:f>IF(AND(M25="Included",H25="Completed",ISNUMBER(I25),ISNUMBER(J25)),I25-J25,"")</x:f>
      </x:c>
      <x:c r="L25" s="13"/>
      <x:c r="M25" s="14" t="str">
        <x:f>IF(A25="",IF(COUNTA(B25:J25,L25)&gt;0,"Add request ID",""),IF(COUNTIFS($A$5:A25,A25)&gt;1,"Duplicate ID","Included"))</x:f>
      </x:c>
    </x:row>
    <x:row r="26" ht="27" customHeight="1">
      <x:c r="A26" s="13"/>
      <x:c r="B26" s="21"/>
      <x:c r="C26" s="13"/>
      <x:c r="D26" s="13"/>
      <x:c r="E26" s="13"/>
      <x:c r="F26" s="13"/>
      <x:c r="G26" s="13"/>
      <x:c r="H26" s="13"/>
      <x:c r="I26" s="16"/>
      <x:c r="J26" s="16"/>
      <x:c r="K26" s="17" t="str">
        <x:f>IF(AND(M26="Included",H26="Completed",ISNUMBER(I26),ISNUMBER(J26)),I26-J26,"")</x:f>
      </x:c>
      <x:c r="L26" s="13"/>
      <x:c r="M26" s="14" t="str">
        <x:f>IF(A26="",IF(COUNTA(B26:J26,L26)&gt;0,"Add request ID",""),IF(COUNTIFS($A$5:A26,A26)&gt;1,"Duplicate ID","Included"))</x:f>
      </x:c>
    </x:row>
    <x:row r="27" ht="27" customHeight="1">
      <x:c r="A27" s="13"/>
      <x:c r="B27" s="21"/>
      <x:c r="C27" s="13"/>
      <x:c r="D27" s="13"/>
      <x:c r="E27" s="13"/>
      <x:c r="F27" s="13"/>
      <x:c r="G27" s="13"/>
      <x:c r="H27" s="13"/>
      <x:c r="I27" s="16"/>
      <x:c r="J27" s="16"/>
      <x:c r="K27" s="17" t="str">
        <x:f>IF(AND(M27="Included",H27="Completed",ISNUMBER(I27),ISNUMBER(J27)),I27-J27,"")</x:f>
      </x:c>
      <x:c r="L27" s="13"/>
      <x:c r="M27" s="14" t="str">
        <x:f>IF(A27="",IF(COUNTA(B27:J27,L27)&gt;0,"Add request ID",""),IF(COUNTIFS($A$5:A27,A27)&gt;1,"Duplicate ID","Included"))</x:f>
      </x:c>
    </x:row>
    <x:row r="28" ht="27" customHeight="1">
      <x:c r="A28" s="13"/>
      <x:c r="B28" s="21"/>
      <x:c r="C28" s="13"/>
      <x:c r="D28" s="13"/>
      <x:c r="E28" s="13"/>
      <x:c r="F28" s="13"/>
      <x:c r="G28" s="13"/>
      <x:c r="H28" s="13"/>
      <x:c r="I28" s="16"/>
      <x:c r="J28" s="16"/>
      <x:c r="K28" s="17" t="str">
        <x:f>IF(AND(M28="Included",H28="Completed",ISNUMBER(I28),ISNUMBER(J28)),I28-J28,"")</x:f>
      </x:c>
      <x:c r="L28" s="13"/>
      <x:c r="M28" s="14" t="str">
        <x:f>IF(A28="",IF(COUNTA(B28:J28,L28)&gt;0,"Add request ID",""),IF(COUNTIFS($A$5:A28,A28)&gt;1,"Duplicate ID","Included"))</x:f>
      </x:c>
    </x:row>
    <x:row r="29" ht="27" customHeight="1">
      <x:c r="A29" s="13"/>
      <x:c r="B29" s="21"/>
      <x:c r="C29" s="13"/>
      <x:c r="D29" s="13"/>
      <x:c r="E29" s="13"/>
      <x:c r="F29" s="13"/>
      <x:c r="G29" s="13"/>
      <x:c r="H29" s="13"/>
      <x:c r="I29" s="16"/>
      <x:c r="J29" s="16"/>
      <x:c r="K29" s="17" t="str">
        <x:f>IF(AND(M29="Included",H29="Completed",ISNUMBER(I29),ISNUMBER(J29)),I29-J29,"")</x:f>
      </x:c>
      <x:c r="L29" s="13"/>
      <x:c r="M29" s="14" t="str">
        <x:f>IF(A29="",IF(COUNTA(B29:J29,L29)&gt;0,"Add request ID",""),IF(COUNTIFS($A$5:A29,A29)&gt;1,"Duplicate ID","Included"))</x:f>
      </x:c>
    </x:row>
    <x:row r="30" ht="27" customHeight="1">
      <x:c r="A30" s="13"/>
      <x:c r="B30" s="21"/>
      <x:c r="C30" s="13"/>
      <x:c r="D30" s="13"/>
      <x:c r="E30" s="13"/>
      <x:c r="F30" s="13"/>
      <x:c r="G30" s="13"/>
      <x:c r="H30" s="13"/>
      <x:c r="I30" s="16"/>
      <x:c r="J30" s="16"/>
      <x:c r="K30" s="17" t="str">
        <x:f>IF(AND(M30="Included",H30="Completed",ISNUMBER(I30),ISNUMBER(J30)),I30-J30,"")</x:f>
      </x:c>
      <x:c r="L30" s="13"/>
      <x:c r="M30" s="14" t="str">
        <x:f>IF(A30="",IF(COUNTA(B30:J30,L30)&gt;0,"Add request ID",""),IF(COUNTIFS($A$5:A30,A30)&gt;1,"Duplicate ID","Included"))</x:f>
      </x:c>
    </x:row>
    <x:row r="31" ht="27" customHeight="1">
      <x:c r="A31" s="13"/>
      <x:c r="B31" s="21"/>
      <x:c r="C31" s="13"/>
      <x:c r="D31" s="13"/>
      <x:c r="E31" s="13"/>
      <x:c r="F31" s="13"/>
      <x:c r="G31" s="13"/>
      <x:c r="H31" s="13"/>
      <x:c r="I31" s="16"/>
      <x:c r="J31" s="16"/>
      <x:c r="K31" s="17" t="str">
        <x:f>IF(AND(M31="Included",H31="Completed",ISNUMBER(I31),ISNUMBER(J31)),I31-J31,"")</x:f>
      </x:c>
      <x:c r="L31" s="13"/>
      <x:c r="M31" s="14" t="str">
        <x:f>IF(A31="",IF(COUNTA(B31:J31,L31)&gt;0,"Add request ID",""),IF(COUNTIFS($A$5:A31,A31)&gt;1,"Duplicate ID","Included"))</x:f>
      </x:c>
    </x:row>
    <x:row r="32" ht="27" customHeight="1">
      <x:c r="A32" s="13"/>
      <x:c r="B32" s="21"/>
      <x:c r="C32" s="13"/>
      <x:c r="D32" s="13"/>
      <x:c r="E32" s="13"/>
      <x:c r="F32" s="13"/>
      <x:c r="G32" s="13"/>
      <x:c r="H32" s="13"/>
      <x:c r="I32" s="16"/>
      <x:c r="J32" s="16"/>
      <x:c r="K32" s="17" t="str">
        <x:f>IF(AND(M32="Included",H32="Completed",ISNUMBER(I32),ISNUMBER(J32)),I32-J32,"")</x:f>
      </x:c>
      <x:c r="L32" s="13"/>
      <x:c r="M32" s="14" t="str">
        <x:f>IF(A32="",IF(COUNTA(B32:J32,L32)&gt;0,"Add request ID",""),IF(COUNTIFS($A$5:A32,A32)&gt;1,"Duplicate ID","Included"))</x:f>
      </x:c>
    </x:row>
    <x:row r="33" ht="27" customHeight="1">
      <x:c r="A33" s="13"/>
      <x:c r="B33" s="21"/>
      <x:c r="C33" s="13"/>
      <x:c r="D33" s="13"/>
      <x:c r="E33" s="13"/>
      <x:c r="F33" s="13"/>
      <x:c r="G33" s="13"/>
      <x:c r="H33" s="13"/>
      <x:c r="I33" s="16"/>
      <x:c r="J33" s="16"/>
      <x:c r="K33" s="17" t="str">
        <x:f>IF(AND(M33="Included",H33="Completed",ISNUMBER(I33),ISNUMBER(J33)),I33-J33,"")</x:f>
      </x:c>
      <x:c r="L33" s="13"/>
      <x:c r="M33" s="14" t="str">
        <x:f>IF(A33="",IF(COUNTA(B33:J33,L33)&gt;0,"Add request ID",""),IF(COUNTIFS($A$5:A33,A33)&gt;1,"Duplicate ID","Included"))</x:f>
      </x:c>
    </x:row>
    <x:row r="34" ht="27" customHeight="1">
      <x:c r="A34" s="13"/>
      <x:c r="B34" s="21"/>
      <x:c r="C34" s="13"/>
      <x:c r="D34" s="13"/>
      <x:c r="E34" s="13"/>
      <x:c r="F34" s="13"/>
      <x:c r="G34" s="13"/>
      <x:c r="H34" s="13"/>
      <x:c r="I34" s="16"/>
      <x:c r="J34" s="16"/>
      <x:c r="K34" s="17" t="str">
        <x:f>IF(AND(M34="Included",H34="Completed",ISNUMBER(I34),ISNUMBER(J34)),I34-J34,"")</x:f>
      </x:c>
      <x:c r="L34" s="13"/>
      <x:c r="M34" s="14" t="str">
        <x:f>IF(A34="",IF(COUNTA(B34:J34,L34)&gt;0,"Add request ID",""),IF(COUNTIFS($A$5:A34,A34)&gt;1,"Duplicate ID","Included"))</x:f>
      </x:c>
    </x:row>
    <x:row r="35" ht="27" customHeight="1">
      <x:c r="A35" s="13"/>
      <x:c r="B35" s="21"/>
      <x:c r="C35" s="13"/>
      <x:c r="D35" s="13"/>
      <x:c r="E35" s="13"/>
      <x:c r="F35" s="13"/>
      <x:c r="G35" s="13"/>
      <x:c r="H35" s="13"/>
      <x:c r="I35" s="16"/>
      <x:c r="J35" s="16"/>
      <x:c r="K35" s="17" t="str">
        <x:f>IF(AND(M35="Included",H35="Completed",ISNUMBER(I35),ISNUMBER(J35)),I35-J35,"")</x:f>
      </x:c>
      <x:c r="L35" s="13"/>
      <x:c r="M35" s="14" t="str">
        <x:f>IF(A35="",IF(COUNTA(B35:J35,L35)&gt;0,"Add request ID",""),IF(COUNTIFS($A$5:A35,A35)&gt;1,"Duplicate ID","Included"))</x:f>
      </x:c>
    </x:row>
    <x:row r="36" ht="27" customHeight="1">
      <x:c r="A36" s="13"/>
      <x:c r="B36" s="21"/>
      <x:c r="C36" s="13"/>
      <x:c r="D36" s="13"/>
      <x:c r="E36" s="13"/>
      <x:c r="F36" s="13"/>
      <x:c r="G36" s="13"/>
      <x:c r="H36" s="13"/>
      <x:c r="I36" s="16"/>
      <x:c r="J36" s="16"/>
      <x:c r="K36" s="17" t="str">
        <x:f>IF(AND(M36="Included",H36="Completed",ISNUMBER(I36),ISNUMBER(J36)),I36-J36,"")</x:f>
      </x:c>
      <x:c r="L36" s="13"/>
      <x:c r="M36" s="14" t="str">
        <x:f>IF(A36="",IF(COUNTA(B36:J36,L36)&gt;0,"Add request ID",""),IF(COUNTIFS($A$5:A36,A36)&gt;1,"Duplicate ID","Included"))</x:f>
      </x:c>
    </x:row>
    <x:row r="37" ht="27" customHeight="1">
      <x:c r="A37" s="13"/>
      <x:c r="B37" s="21"/>
      <x:c r="C37" s="13"/>
      <x:c r="D37" s="13"/>
      <x:c r="E37" s="13"/>
      <x:c r="F37" s="13"/>
      <x:c r="G37" s="13"/>
      <x:c r="H37" s="13"/>
      <x:c r="I37" s="16"/>
      <x:c r="J37" s="16"/>
      <x:c r="K37" s="17" t="str">
        <x:f>IF(AND(M37="Included",H37="Completed",ISNUMBER(I37),ISNUMBER(J37)),I37-J37,"")</x:f>
      </x:c>
      <x:c r="L37" s="13"/>
      <x:c r="M37" s="14" t="str">
        <x:f>IF(A37="",IF(COUNTA(B37:J37,L37)&gt;0,"Add request ID",""),IF(COUNTIFS($A$5:A37,A37)&gt;1,"Duplicate ID","Included"))</x:f>
      </x:c>
    </x:row>
    <x:row r="38" ht="27" customHeight="1">
      <x:c r="A38" s="13"/>
      <x:c r="B38" s="21"/>
      <x:c r="C38" s="13"/>
      <x:c r="D38" s="13"/>
      <x:c r="E38" s="13"/>
      <x:c r="F38" s="13"/>
      <x:c r="G38" s="13"/>
      <x:c r="H38" s="13"/>
      <x:c r="I38" s="16"/>
      <x:c r="J38" s="16"/>
      <x:c r="K38" s="17" t="str">
        <x:f>IF(AND(M38="Included",H38="Completed",ISNUMBER(I38),ISNUMBER(J38)),I38-J38,"")</x:f>
      </x:c>
      <x:c r="L38" s="13"/>
      <x:c r="M38" s="14" t="str">
        <x:f>IF(A38="",IF(COUNTA(B38:J38,L38)&gt;0,"Add request ID",""),IF(COUNTIFS($A$5:A38,A38)&gt;1,"Duplicate ID","Included"))</x:f>
      </x:c>
    </x:row>
    <x:row r="39" ht="27" customHeight="1">
      <x:c r="A39" s="13"/>
      <x:c r="B39" s="21"/>
      <x:c r="C39" s="13"/>
      <x:c r="D39" s="13"/>
      <x:c r="E39" s="13"/>
      <x:c r="F39" s="13"/>
      <x:c r="G39" s="13"/>
      <x:c r="H39" s="13"/>
      <x:c r="I39" s="16"/>
      <x:c r="J39" s="16"/>
      <x:c r="K39" s="17" t="str">
        <x:f>IF(AND(M39="Included",H39="Completed",ISNUMBER(I39),ISNUMBER(J39)),I39-J39,"")</x:f>
      </x:c>
      <x:c r="L39" s="13"/>
      <x:c r="M39" s="14" t="str">
        <x:f>IF(A39="",IF(COUNTA(B39:J39,L39)&gt;0,"Add request ID",""),IF(COUNTIFS($A$5:A39,A39)&gt;1,"Duplicate ID","Included"))</x:f>
      </x:c>
    </x:row>
    <x:row r="40" ht="27" customHeight="1">
      <x:c r="A40" s="13"/>
      <x:c r="B40" s="21"/>
      <x:c r="C40" s="13"/>
      <x:c r="D40" s="13"/>
      <x:c r="E40" s="13"/>
      <x:c r="F40" s="13"/>
      <x:c r="G40" s="13"/>
      <x:c r="H40" s="13"/>
      <x:c r="I40" s="16"/>
      <x:c r="J40" s="16"/>
      <x:c r="K40" s="17" t="str">
        <x:f>IF(AND(M40="Included",H40="Completed",ISNUMBER(I40),ISNUMBER(J40)),I40-J40,"")</x:f>
      </x:c>
      <x:c r="L40" s="13"/>
      <x:c r="M40" s="14" t="str">
        <x:f>IF(A40="",IF(COUNTA(B40:J40,L40)&gt;0,"Add request ID",""),IF(COUNTIFS($A$5:A40,A40)&gt;1,"Duplicate ID","Included"))</x:f>
      </x:c>
    </x:row>
    <x:row r="41" ht="27" customHeight="1">
      <x:c r="A41" s="13"/>
      <x:c r="B41" s="21"/>
      <x:c r="C41" s="13"/>
      <x:c r="D41" s="13"/>
      <x:c r="E41" s="13"/>
      <x:c r="F41" s="13"/>
      <x:c r="G41" s="13"/>
      <x:c r="H41" s="13"/>
      <x:c r="I41" s="16"/>
      <x:c r="J41" s="16"/>
      <x:c r="K41" s="17" t="str">
        <x:f>IF(AND(M41="Included",H41="Completed",ISNUMBER(I41),ISNUMBER(J41)),I41-J41,"")</x:f>
      </x:c>
      <x:c r="L41" s="13"/>
      <x:c r="M41" s="14" t="str">
        <x:f>IF(A41="",IF(COUNTA(B41:J41,L41)&gt;0,"Add request ID",""),IF(COUNTIFS($A$5:A41,A41)&gt;1,"Duplicate ID","Included"))</x:f>
      </x:c>
    </x:row>
    <x:row r="42" ht="27" customHeight="1">
      <x:c r="A42" s="13"/>
      <x:c r="B42" s="21"/>
      <x:c r="C42" s="13"/>
      <x:c r="D42" s="13"/>
      <x:c r="E42" s="13"/>
      <x:c r="F42" s="13"/>
      <x:c r="G42" s="13"/>
      <x:c r="H42" s="13"/>
      <x:c r="I42" s="16"/>
      <x:c r="J42" s="16"/>
      <x:c r="K42" s="17" t="str">
        <x:f>IF(AND(M42="Included",H42="Completed",ISNUMBER(I42),ISNUMBER(J42)),I42-J42,"")</x:f>
      </x:c>
      <x:c r="L42" s="13"/>
      <x:c r="M42" s="14" t="str">
        <x:f>IF(A42="",IF(COUNTA(B42:J42,L42)&gt;0,"Add request ID",""),IF(COUNTIFS($A$5:A42,A42)&gt;1,"Duplicate ID","Included"))</x:f>
      </x:c>
    </x:row>
    <x:row r="43" ht="27" customHeight="1">
      <x:c r="A43" s="13"/>
      <x:c r="B43" s="21"/>
      <x:c r="C43" s="13"/>
      <x:c r="D43" s="13"/>
      <x:c r="E43" s="13"/>
      <x:c r="F43" s="13"/>
      <x:c r="G43" s="13"/>
      <x:c r="H43" s="13"/>
      <x:c r="I43" s="16"/>
      <x:c r="J43" s="16"/>
      <x:c r="K43" s="17" t="str">
        <x:f>IF(AND(M43="Included",H43="Completed",ISNUMBER(I43),ISNUMBER(J43)),I43-J43,"")</x:f>
      </x:c>
      <x:c r="L43" s="13"/>
      <x:c r="M43" s="14" t="str">
        <x:f>IF(A43="",IF(COUNTA(B43:J43,L43)&gt;0,"Add request ID",""),IF(COUNTIFS($A$5:A43,A43)&gt;1,"Duplicate ID","Included"))</x:f>
      </x:c>
    </x:row>
    <x:row r="44" ht="27" customHeight="1">
      <x:c r="A44" s="13"/>
      <x:c r="B44" s="21"/>
      <x:c r="C44" s="13"/>
      <x:c r="D44" s="13"/>
      <x:c r="E44" s="13"/>
      <x:c r="F44" s="13"/>
      <x:c r="G44" s="13"/>
      <x:c r="H44" s="13"/>
      <x:c r="I44" s="16"/>
      <x:c r="J44" s="16"/>
      <x:c r="K44" s="17" t="str">
        <x:f>IF(AND(M44="Included",H44="Completed",ISNUMBER(I44),ISNUMBER(J44)),I44-J44,"")</x:f>
      </x:c>
      <x:c r="L44" s="13"/>
      <x:c r="M44" s="14" t="str">
        <x:f>IF(A44="",IF(COUNTA(B44:J44,L44)&gt;0,"Add request ID",""),IF(COUNTIFS($A$5:A44,A44)&gt;1,"Duplicate ID","Included"))</x:f>
      </x:c>
    </x:row>
    <x:row r="45" ht="27" customHeight="1">
      <x:c r="A45" s="13"/>
      <x:c r="B45" s="21"/>
      <x:c r="C45" s="13"/>
      <x:c r="D45" s="13"/>
      <x:c r="E45" s="13"/>
      <x:c r="F45" s="13"/>
      <x:c r="G45" s="13"/>
      <x:c r="H45" s="13"/>
      <x:c r="I45" s="16"/>
      <x:c r="J45" s="16"/>
      <x:c r="K45" s="17" t="str">
        <x:f>IF(AND(M45="Included",H45="Completed",ISNUMBER(I45),ISNUMBER(J45)),I45-J45,"")</x:f>
      </x:c>
      <x:c r="L45" s="13"/>
      <x:c r="M45" s="14" t="str">
        <x:f>IF(A45="",IF(COUNTA(B45:J45,L45)&gt;0,"Add request ID",""),IF(COUNTIFS($A$5:A45,A45)&gt;1,"Duplicate ID","Included"))</x:f>
      </x:c>
    </x:row>
    <x:row r="46" ht="27" customHeight="1">
      <x:c r="A46" s="13"/>
      <x:c r="B46" s="21"/>
      <x:c r="C46" s="13"/>
      <x:c r="D46" s="13"/>
      <x:c r="E46" s="13"/>
      <x:c r="F46" s="13"/>
      <x:c r="G46" s="13"/>
      <x:c r="H46" s="13"/>
      <x:c r="I46" s="16"/>
      <x:c r="J46" s="16"/>
      <x:c r="K46" s="17" t="str">
        <x:f>IF(AND(M46="Included",H46="Completed",ISNUMBER(I46),ISNUMBER(J46)),I46-J46,"")</x:f>
      </x:c>
      <x:c r="L46" s="13"/>
      <x:c r="M46" s="14" t="str">
        <x:f>IF(A46="",IF(COUNTA(B46:J46,L46)&gt;0,"Add request ID",""),IF(COUNTIFS($A$5:A46,A46)&gt;1,"Duplicate ID","Included"))</x:f>
      </x:c>
    </x:row>
    <x:row r="47" ht="27" customHeight="1">
      <x:c r="A47" s="13"/>
      <x:c r="B47" s="21"/>
      <x:c r="C47" s="13"/>
      <x:c r="D47" s="13"/>
      <x:c r="E47" s="13"/>
      <x:c r="F47" s="13"/>
      <x:c r="G47" s="13"/>
      <x:c r="H47" s="13"/>
      <x:c r="I47" s="16"/>
      <x:c r="J47" s="16"/>
      <x:c r="K47" s="17" t="str">
        <x:f>IF(AND(M47="Included",H47="Completed",ISNUMBER(I47),ISNUMBER(J47)),I47-J47,"")</x:f>
      </x:c>
      <x:c r="L47" s="13"/>
      <x:c r="M47" s="14" t="str">
        <x:f>IF(A47="",IF(COUNTA(B47:J47,L47)&gt;0,"Add request ID",""),IF(COUNTIFS($A$5:A47,A47)&gt;1,"Duplicate ID","Included"))</x:f>
      </x:c>
    </x:row>
    <x:row r="48" ht="27" customHeight="1">
      <x:c r="A48" s="13"/>
      <x:c r="B48" s="21"/>
      <x:c r="C48" s="13"/>
      <x:c r="D48" s="13"/>
      <x:c r="E48" s="13"/>
      <x:c r="F48" s="13"/>
      <x:c r="G48" s="13"/>
      <x:c r="H48" s="13"/>
      <x:c r="I48" s="16"/>
      <x:c r="J48" s="16"/>
      <x:c r="K48" s="17" t="str">
        <x:f>IF(AND(M48="Included",H48="Completed",ISNUMBER(I48),ISNUMBER(J48)),I48-J48,"")</x:f>
      </x:c>
      <x:c r="L48" s="13"/>
      <x:c r="M48" s="14" t="str">
        <x:f>IF(A48="",IF(COUNTA(B48:J48,L48)&gt;0,"Add request ID",""),IF(COUNTIFS($A$5:A48,A48)&gt;1,"Duplicate ID","Included"))</x:f>
      </x:c>
    </x:row>
    <x:row r="49" ht="27" customHeight="1">
      <x:c r="A49" s="13"/>
      <x:c r="B49" s="21"/>
      <x:c r="C49" s="13"/>
      <x:c r="D49" s="13"/>
      <x:c r="E49" s="13"/>
      <x:c r="F49" s="13"/>
      <x:c r="G49" s="13"/>
      <x:c r="H49" s="13"/>
      <x:c r="I49" s="16"/>
      <x:c r="J49" s="16"/>
      <x:c r="K49" s="17" t="str">
        <x:f>IF(AND(M49="Included",H49="Completed",ISNUMBER(I49),ISNUMBER(J49)),I49-J49,"")</x:f>
      </x:c>
      <x:c r="L49" s="13"/>
      <x:c r="M49" s="14" t="str">
        <x:f>IF(A49="",IF(COUNTA(B49:J49,L49)&gt;0,"Add request ID",""),IF(COUNTIFS($A$5:A49,A49)&gt;1,"Duplicate ID","Included"))</x:f>
      </x:c>
    </x:row>
    <x:row r="50" ht="27" customHeight="1">
      <x:c r="A50" s="13"/>
      <x:c r="B50" s="21"/>
      <x:c r="C50" s="13"/>
      <x:c r="D50" s="13"/>
      <x:c r="E50" s="13"/>
      <x:c r="F50" s="13"/>
      <x:c r="G50" s="13"/>
      <x:c r="H50" s="13"/>
      <x:c r="I50" s="16"/>
      <x:c r="J50" s="16"/>
      <x:c r="K50" s="17" t="str">
        <x:f>IF(AND(M50="Included",H50="Completed",ISNUMBER(I50),ISNUMBER(J50)),I50-J50,"")</x:f>
      </x:c>
      <x:c r="L50" s="13"/>
      <x:c r="M50" s="14" t="str">
        <x:f>IF(A50="",IF(COUNTA(B50:J50,L50)&gt;0,"Add request ID",""),IF(COUNTIFS($A$5:A50,A50)&gt;1,"Duplicate ID","Included"))</x:f>
      </x:c>
    </x:row>
    <x:row r="51" ht="27" customHeight="1">
      <x:c r="A51" s="13"/>
      <x:c r="B51" s="21"/>
      <x:c r="C51" s="13"/>
      <x:c r="D51" s="13"/>
      <x:c r="E51" s="13"/>
      <x:c r="F51" s="13"/>
      <x:c r="G51" s="13"/>
      <x:c r="H51" s="13"/>
      <x:c r="I51" s="16"/>
      <x:c r="J51" s="16"/>
      <x:c r="K51" s="17" t="str">
        <x:f>IF(AND(M51="Included",H51="Completed",ISNUMBER(I51),ISNUMBER(J51)),I51-J51,"")</x:f>
      </x:c>
      <x:c r="L51" s="13"/>
      <x:c r="M51" s="14" t="str">
        <x:f>IF(A51="",IF(COUNTA(B51:J51,L51)&gt;0,"Add request ID",""),IF(COUNTIFS($A$5:A51,A51)&gt;1,"Duplicate ID","Included"))</x:f>
      </x:c>
    </x:row>
    <x:row r="52" ht="27" customHeight="1">
      <x:c r="A52" s="13"/>
      <x:c r="B52" s="21"/>
      <x:c r="C52" s="13"/>
      <x:c r="D52" s="13"/>
      <x:c r="E52" s="13"/>
      <x:c r="F52" s="13"/>
      <x:c r="G52" s="13"/>
      <x:c r="H52" s="13"/>
      <x:c r="I52" s="16"/>
      <x:c r="J52" s="16"/>
      <x:c r="K52" s="17" t="str">
        <x:f>IF(AND(M52="Included",H52="Completed",ISNUMBER(I52),ISNUMBER(J52)),I52-J52,"")</x:f>
      </x:c>
      <x:c r="L52" s="13"/>
      <x:c r="M52" s="14" t="str">
        <x:f>IF(A52="",IF(COUNTA(B52:J52,L52)&gt;0,"Add request ID",""),IF(COUNTIFS($A$5:A52,A52)&gt;1,"Duplicate ID","Included"))</x:f>
      </x:c>
    </x:row>
    <x:row r="53" ht="27" customHeight="1">
      <x:c r="A53" s="13"/>
      <x:c r="B53" s="21"/>
      <x:c r="C53" s="13"/>
      <x:c r="D53" s="13"/>
      <x:c r="E53" s="13"/>
      <x:c r="F53" s="13"/>
      <x:c r="G53" s="13"/>
      <x:c r="H53" s="13"/>
      <x:c r="I53" s="16"/>
      <x:c r="J53" s="16"/>
      <x:c r="K53" s="17" t="str">
        <x:f>IF(AND(M53="Included",H53="Completed",ISNUMBER(I53),ISNUMBER(J53)),I53-J53,"")</x:f>
      </x:c>
      <x:c r="L53" s="13"/>
      <x:c r="M53" s="14" t="str">
        <x:f>IF(A53="",IF(COUNTA(B53:J53,L53)&gt;0,"Add request ID",""),IF(COUNTIFS($A$5:A53,A53)&gt;1,"Duplicate ID","Included"))</x:f>
      </x:c>
    </x:row>
    <x:row r="54" ht="27" customHeight="1">
      <x:c r="A54" s="13"/>
      <x:c r="B54" s="21"/>
      <x:c r="C54" s="13"/>
      <x:c r="D54" s="13"/>
      <x:c r="E54" s="13"/>
      <x:c r="F54" s="13"/>
      <x:c r="G54" s="13"/>
      <x:c r="H54" s="13"/>
      <x:c r="I54" s="16"/>
      <x:c r="J54" s="16"/>
      <x:c r="K54" s="17" t="str">
        <x:f>IF(AND(M54="Included",H54="Completed",ISNUMBER(I54),ISNUMBER(J54)),I54-J54,"")</x:f>
      </x:c>
      <x:c r="L54" s="13"/>
      <x:c r="M54" s="14" t="str">
        <x:f>IF(A54="",IF(COUNTA(B54:J54,L54)&gt;0,"Add request ID",""),IF(COUNTIFS($A$5:A54,A54)&gt;1,"Duplicate ID","Included"))</x:f>
      </x:c>
    </x:row>
    <x:row r="55" ht="27" customHeight="1">
      <x:c r="A55" s="13"/>
      <x:c r="B55" s="21"/>
      <x:c r="C55" s="13"/>
      <x:c r="D55" s="13"/>
      <x:c r="E55" s="13"/>
      <x:c r="F55" s="13"/>
      <x:c r="G55" s="13"/>
      <x:c r="H55" s="13"/>
      <x:c r="I55" s="16"/>
      <x:c r="J55" s="16"/>
      <x:c r="K55" s="17" t="str">
        <x:f>IF(AND(M55="Included",H55="Completed",ISNUMBER(I55),ISNUMBER(J55)),I55-J55,"")</x:f>
      </x:c>
      <x:c r="L55" s="13"/>
      <x:c r="M55" s="14" t="str">
        <x:f>IF(A55="",IF(COUNTA(B55:J55,L55)&gt;0,"Add request ID",""),IF(COUNTIFS($A$5:A55,A55)&gt;1,"Duplicate ID","Included"))</x:f>
      </x:c>
    </x:row>
    <x:row r="56" ht="27" customHeight="1">
      <x:c r="A56" s="13"/>
      <x:c r="B56" s="21"/>
      <x:c r="C56" s="13"/>
      <x:c r="D56" s="13"/>
      <x:c r="E56" s="13"/>
      <x:c r="F56" s="13"/>
      <x:c r="G56" s="13"/>
      <x:c r="H56" s="13"/>
      <x:c r="I56" s="16"/>
      <x:c r="J56" s="16"/>
      <x:c r="K56" s="17" t="str">
        <x:f>IF(AND(M56="Included",H56="Completed",ISNUMBER(I56),ISNUMBER(J56)),I56-J56,"")</x:f>
      </x:c>
      <x:c r="L56" s="13"/>
      <x:c r="M56" s="14" t="str">
        <x:f>IF(A56="",IF(COUNTA(B56:J56,L56)&gt;0,"Add request ID",""),IF(COUNTIFS($A$5:A56,A56)&gt;1,"Duplicate ID","Included"))</x:f>
      </x:c>
    </x:row>
    <x:row r="57" ht="27" customHeight="1">
      <x:c r="A57" s="13"/>
      <x:c r="B57" s="21"/>
      <x:c r="C57" s="13"/>
      <x:c r="D57" s="13"/>
      <x:c r="E57" s="13"/>
      <x:c r="F57" s="13"/>
      <x:c r="G57" s="13"/>
      <x:c r="H57" s="13"/>
      <x:c r="I57" s="16"/>
      <x:c r="J57" s="16"/>
      <x:c r="K57" s="17" t="str">
        <x:f>IF(AND(M57="Included",H57="Completed",ISNUMBER(I57),ISNUMBER(J57)),I57-J57,"")</x:f>
      </x:c>
      <x:c r="L57" s="13"/>
      <x:c r="M57" s="14" t="str">
        <x:f>IF(A57="",IF(COUNTA(B57:J57,L57)&gt;0,"Add request ID",""),IF(COUNTIFS($A$5:A57,A57)&gt;1,"Duplicate ID","Included"))</x:f>
      </x:c>
    </x:row>
    <x:row r="58" ht="27" customHeight="1">
      <x:c r="A58" s="13"/>
      <x:c r="B58" s="21"/>
      <x:c r="C58" s="13"/>
      <x:c r="D58" s="13"/>
      <x:c r="E58" s="13"/>
      <x:c r="F58" s="13"/>
      <x:c r="G58" s="13"/>
      <x:c r="H58" s="13"/>
      <x:c r="I58" s="16"/>
      <x:c r="J58" s="16"/>
      <x:c r="K58" s="17" t="str">
        <x:f>IF(AND(M58="Included",H58="Completed",ISNUMBER(I58),ISNUMBER(J58)),I58-J58,"")</x:f>
      </x:c>
      <x:c r="L58" s="13"/>
      <x:c r="M58" s="14" t="str">
        <x:f>IF(A58="",IF(COUNTA(B58:J58,L58)&gt;0,"Add request ID",""),IF(COUNTIFS($A$5:A58,A58)&gt;1,"Duplicate ID","Included"))</x:f>
      </x:c>
    </x:row>
    <x:row r="59" ht="27" customHeight="1">
      <x:c r="A59" s="13"/>
      <x:c r="B59" s="21"/>
      <x:c r="C59" s="13"/>
      <x:c r="D59" s="13"/>
      <x:c r="E59" s="13"/>
      <x:c r="F59" s="13"/>
      <x:c r="G59" s="13"/>
      <x:c r="H59" s="13"/>
      <x:c r="I59" s="16"/>
      <x:c r="J59" s="16"/>
      <x:c r="K59" s="17" t="str">
        <x:f>IF(AND(M59="Included",H59="Completed",ISNUMBER(I59),ISNUMBER(J59)),I59-J59,"")</x:f>
      </x:c>
      <x:c r="L59" s="13"/>
      <x:c r="M59" s="14" t="str">
        <x:f>IF(A59="",IF(COUNTA(B59:J59,L59)&gt;0,"Add request ID",""),IF(COUNTIFS($A$5:A59,A59)&gt;1,"Duplicate ID","Included"))</x:f>
      </x:c>
    </x:row>
    <x:row r="60" ht="27" customHeight="1">
      <x:c r="A60" s="13"/>
      <x:c r="B60" s="21"/>
      <x:c r="C60" s="13"/>
      <x:c r="D60" s="13"/>
      <x:c r="E60" s="13"/>
      <x:c r="F60" s="13"/>
      <x:c r="G60" s="13"/>
      <x:c r="H60" s="13"/>
      <x:c r="I60" s="16"/>
      <x:c r="J60" s="16"/>
      <x:c r="K60" s="17" t="str">
        <x:f>IF(AND(M60="Included",H60="Completed",ISNUMBER(I60),ISNUMBER(J60)),I60-J60,"")</x:f>
      </x:c>
      <x:c r="L60" s="13"/>
      <x:c r="M60" s="14" t="str">
        <x:f>IF(A60="",IF(COUNTA(B60:J60,L60)&gt;0,"Add request ID",""),IF(COUNTIFS($A$5:A60,A60)&gt;1,"Duplicate ID","Included"))</x:f>
      </x:c>
    </x:row>
    <x:row r="61" ht="27" customHeight="1">
      <x:c r="A61" s="13"/>
      <x:c r="B61" s="21"/>
      <x:c r="C61" s="13"/>
      <x:c r="D61" s="13"/>
      <x:c r="E61" s="13"/>
      <x:c r="F61" s="13"/>
      <x:c r="G61" s="13"/>
      <x:c r="H61" s="13"/>
      <x:c r="I61" s="16"/>
      <x:c r="J61" s="16"/>
      <x:c r="K61" s="17" t="str">
        <x:f>IF(AND(M61="Included",H61="Completed",ISNUMBER(I61),ISNUMBER(J61)),I61-J61,"")</x:f>
      </x:c>
      <x:c r="L61" s="13"/>
      <x:c r="M61" s="14" t="str">
        <x:f>IF(A61="",IF(COUNTA(B61:J61,L61)&gt;0,"Add request ID",""),IF(COUNTIFS($A$5:A61,A61)&gt;1,"Duplicate ID","Included"))</x:f>
      </x:c>
    </x:row>
    <x:row r="62" ht="27" customHeight="1">
      <x:c r="A62" s="13"/>
      <x:c r="B62" s="21"/>
      <x:c r="C62" s="13"/>
      <x:c r="D62" s="13"/>
      <x:c r="E62" s="13"/>
      <x:c r="F62" s="13"/>
      <x:c r="G62" s="13"/>
      <x:c r="H62" s="13"/>
      <x:c r="I62" s="16"/>
      <x:c r="J62" s="16"/>
      <x:c r="K62" s="17" t="str">
        <x:f>IF(AND(M62="Included",H62="Completed",ISNUMBER(I62),ISNUMBER(J62)),I62-J62,"")</x:f>
      </x:c>
      <x:c r="L62" s="13"/>
      <x:c r="M62" s="14" t="str">
        <x:f>IF(A62="",IF(COUNTA(B62:J62,L62)&gt;0,"Add request ID",""),IF(COUNTIFS($A$5:A62,A62)&gt;1,"Duplicate ID","Included"))</x:f>
      </x:c>
    </x:row>
    <x:row r="63" ht="27" customHeight="1">
      <x:c r="A63" s="13"/>
      <x:c r="B63" s="21"/>
      <x:c r="C63" s="13"/>
      <x:c r="D63" s="13"/>
      <x:c r="E63" s="13"/>
      <x:c r="F63" s="13"/>
      <x:c r="G63" s="13"/>
      <x:c r="H63" s="13"/>
      <x:c r="I63" s="16"/>
      <x:c r="J63" s="16"/>
      <x:c r="K63" s="17" t="str">
        <x:f>IF(AND(M63="Included",H63="Completed",ISNUMBER(I63),ISNUMBER(J63)),I63-J63,"")</x:f>
      </x:c>
      <x:c r="L63" s="13"/>
      <x:c r="M63" s="14" t="str">
        <x:f>IF(A63="",IF(COUNTA(B63:J63,L63)&gt;0,"Add request ID",""),IF(COUNTIFS($A$5:A63,A63)&gt;1,"Duplicate ID","Included"))</x:f>
      </x:c>
    </x:row>
    <x:row r="64" ht="27" customHeight="1">
      <x:c r="A64" s="13"/>
      <x:c r="B64" s="21"/>
      <x:c r="C64" s="13"/>
      <x:c r="D64" s="13"/>
      <x:c r="E64" s="13"/>
      <x:c r="F64" s="13"/>
      <x:c r="G64" s="13"/>
      <x:c r="H64" s="13"/>
      <x:c r="I64" s="16"/>
      <x:c r="J64" s="16"/>
      <x:c r="K64" s="17" t="str">
        <x:f>IF(AND(M64="Included",H64="Completed",ISNUMBER(I64),ISNUMBER(J64)),I64-J64,"")</x:f>
      </x:c>
      <x:c r="L64" s="13"/>
      <x:c r="M64" s="14" t="str">
        <x:f>IF(A64="",IF(COUNTA(B64:J64,L64)&gt;0,"Add request ID",""),IF(COUNTIFS($A$5:A64,A64)&gt;1,"Duplicate ID","Included"))</x:f>
      </x:c>
    </x:row>
    <x:row r="65" ht="27" customHeight="1">
      <x:c r="A65" s="13"/>
      <x:c r="B65" s="21"/>
      <x:c r="C65" s="13"/>
      <x:c r="D65" s="13"/>
      <x:c r="E65" s="13"/>
      <x:c r="F65" s="13"/>
      <x:c r="G65" s="13"/>
      <x:c r="H65" s="13"/>
      <x:c r="I65" s="16"/>
      <x:c r="J65" s="16"/>
      <x:c r="K65" s="17" t="str">
        <x:f>IF(AND(M65="Included",H65="Completed",ISNUMBER(I65),ISNUMBER(J65)),I65-J65,"")</x:f>
      </x:c>
      <x:c r="L65" s="13"/>
      <x:c r="M65" s="14" t="str">
        <x:f>IF(A65="",IF(COUNTA(B65:J65,L65)&gt;0,"Add request ID",""),IF(COUNTIFS($A$5:A65,A65)&gt;1,"Duplicate ID","Included"))</x:f>
      </x:c>
    </x:row>
    <x:row r="66" ht="27" customHeight="1">
      <x:c r="A66" s="13"/>
      <x:c r="B66" s="21"/>
      <x:c r="C66" s="13"/>
      <x:c r="D66" s="13"/>
      <x:c r="E66" s="13"/>
      <x:c r="F66" s="13"/>
      <x:c r="G66" s="13"/>
      <x:c r="H66" s="13"/>
      <x:c r="I66" s="16"/>
      <x:c r="J66" s="16"/>
      <x:c r="K66" s="17" t="str">
        <x:f>IF(AND(M66="Included",H66="Completed",ISNUMBER(I66),ISNUMBER(J66)),I66-J66,"")</x:f>
      </x:c>
      <x:c r="L66" s="13"/>
      <x:c r="M66" s="14" t="str">
        <x:f>IF(A66="",IF(COUNTA(B66:J66,L66)&gt;0,"Add request ID",""),IF(COUNTIFS($A$5:A66,A66)&gt;1,"Duplicate ID","Included"))</x:f>
      </x:c>
    </x:row>
    <x:row r="67" ht="27" customHeight="1">
      <x:c r="A67" s="13"/>
      <x:c r="B67" s="21"/>
      <x:c r="C67" s="13"/>
      <x:c r="D67" s="13"/>
      <x:c r="E67" s="13"/>
      <x:c r="F67" s="13"/>
      <x:c r="G67" s="13"/>
      <x:c r="H67" s="13"/>
      <x:c r="I67" s="16"/>
      <x:c r="J67" s="16"/>
      <x:c r="K67" s="17" t="str">
        <x:f>IF(AND(M67="Included",H67="Completed",ISNUMBER(I67),ISNUMBER(J67)),I67-J67,"")</x:f>
      </x:c>
      <x:c r="L67" s="13"/>
      <x:c r="M67" s="14" t="str">
        <x:f>IF(A67="",IF(COUNTA(B67:J67,L67)&gt;0,"Add request ID",""),IF(COUNTIFS($A$5:A67,A67)&gt;1,"Duplicate ID","Included"))</x:f>
      </x:c>
    </x:row>
    <x:row r="68" ht="27" customHeight="1">
      <x:c r="A68" s="13"/>
      <x:c r="B68" s="21"/>
      <x:c r="C68" s="13"/>
      <x:c r="D68" s="13"/>
      <x:c r="E68" s="13"/>
      <x:c r="F68" s="13"/>
      <x:c r="G68" s="13"/>
      <x:c r="H68" s="13"/>
      <x:c r="I68" s="16"/>
      <x:c r="J68" s="16"/>
      <x:c r="K68" s="17" t="str">
        <x:f>IF(AND(M68="Included",H68="Completed",ISNUMBER(I68),ISNUMBER(J68)),I68-J68,"")</x:f>
      </x:c>
      <x:c r="L68" s="13"/>
      <x:c r="M68" s="14" t="str">
        <x:f>IF(A68="",IF(COUNTA(B68:J68,L68)&gt;0,"Add request ID",""),IF(COUNTIFS($A$5:A68,A68)&gt;1,"Duplicate ID","Included"))</x:f>
      </x:c>
    </x:row>
    <x:row r="69" ht="27" customHeight="1">
      <x:c r="A69" s="13"/>
      <x:c r="B69" s="21"/>
      <x:c r="C69" s="13"/>
      <x:c r="D69" s="13"/>
      <x:c r="E69" s="13"/>
      <x:c r="F69" s="13"/>
      <x:c r="G69" s="13"/>
      <x:c r="H69" s="13"/>
      <x:c r="I69" s="16"/>
      <x:c r="J69" s="16"/>
      <x:c r="K69" s="17" t="str">
        <x:f>IF(AND(M69="Included",H69="Completed",ISNUMBER(I69),ISNUMBER(J69)),I69-J69,"")</x:f>
      </x:c>
      <x:c r="L69" s="13"/>
      <x:c r="M69" s="14" t="str">
        <x:f>IF(A69="",IF(COUNTA(B69:J69,L69)&gt;0,"Add request ID",""),IF(COUNTIFS($A$5:A69,A69)&gt;1,"Duplicate ID","Included"))</x:f>
      </x:c>
    </x:row>
    <x:row r="70" ht="27" customHeight="1">
      <x:c r="A70" s="13"/>
      <x:c r="B70" s="21"/>
      <x:c r="C70" s="13"/>
      <x:c r="D70" s="13"/>
      <x:c r="E70" s="13"/>
      <x:c r="F70" s="13"/>
      <x:c r="G70" s="13"/>
      <x:c r="H70" s="13"/>
      <x:c r="I70" s="16"/>
      <x:c r="J70" s="16"/>
      <x:c r="K70" s="17" t="str">
        <x:f>IF(AND(M70="Included",H70="Completed",ISNUMBER(I70),ISNUMBER(J70)),I70-J70,"")</x:f>
      </x:c>
      <x:c r="L70" s="13"/>
      <x:c r="M70" s="14" t="str">
        <x:f>IF(A70="",IF(COUNTA(B70:J70,L70)&gt;0,"Add request ID",""),IF(COUNTIFS($A$5:A70,A70)&gt;1,"Duplicate ID","Included"))</x:f>
      </x:c>
    </x:row>
    <x:row r="71" ht="27" customHeight="1">
      <x:c r="A71" s="13"/>
      <x:c r="B71" s="21"/>
      <x:c r="C71" s="13"/>
      <x:c r="D71" s="13"/>
      <x:c r="E71" s="13"/>
      <x:c r="F71" s="13"/>
      <x:c r="G71" s="13"/>
      <x:c r="H71" s="13"/>
      <x:c r="I71" s="16"/>
      <x:c r="J71" s="16"/>
      <x:c r="K71" s="17" t="str">
        <x:f>IF(AND(M71="Included",H71="Completed",ISNUMBER(I71),ISNUMBER(J71)),I71-J71,"")</x:f>
      </x:c>
      <x:c r="L71" s="13"/>
      <x:c r="M71" s="14" t="str">
        <x:f>IF(A71="",IF(COUNTA(B71:J71,L71)&gt;0,"Add request ID",""),IF(COUNTIFS($A$5:A71,A71)&gt;1,"Duplicate ID","Included"))</x:f>
      </x:c>
    </x:row>
    <x:row r="72" ht="27" customHeight="1">
      <x:c r="A72" s="13"/>
      <x:c r="B72" s="21"/>
      <x:c r="C72" s="13"/>
      <x:c r="D72" s="13"/>
      <x:c r="E72" s="13"/>
      <x:c r="F72" s="13"/>
      <x:c r="G72" s="13"/>
      <x:c r="H72" s="13"/>
      <x:c r="I72" s="16"/>
      <x:c r="J72" s="16"/>
      <x:c r="K72" s="17" t="str">
        <x:f>IF(AND(M72="Included",H72="Completed",ISNUMBER(I72),ISNUMBER(J72)),I72-J72,"")</x:f>
      </x:c>
      <x:c r="L72" s="13"/>
      <x:c r="M72" s="14" t="str">
        <x:f>IF(A72="",IF(COUNTA(B72:J72,L72)&gt;0,"Add request ID",""),IF(COUNTIFS($A$5:A72,A72)&gt;1,"Duplicate ID","Included"))</x:f>
      </x:c>
    </x:row>
    <x:row r="73" ht="27" customHeight="1">
      <x:c r="A73" s="13"/>
      <x:c r="B73" s="21"/>
      <x:c r="C73" s="13"/>
      <x:c r="D73" s="13"/>
      <x:c r="E73" s="13"/>
      <x:c r="F73" s="13"/>
      <x:c r="G73" s="13"/>
      <x:c r="H73" s="13"/>
      <x:c r="I73" s="16"/>
      <x:c r="J73" s="16"/>
      <x:c r="K73" s="17" t="str">
        <x:f>IF(AND(M73="Included",H73="Completed",ISNUMBER(I73),ISNUMBER(J73)),I73-J73,"")</x:f>
      </x:c>
      <x:c r="L73" s="13"/>
      <x:c r="M73" s="14" t="str">
        <x:f>IF(A73="",IF(COUNTA(B73:J73,L73)&gt;0,"Add request ID",""),IF(COUNTIFS($A$5:A73,A73)&gt;1,"Duplicate ID","Included"))</x:f>
      </x:c>
    </x:row>
    <x:row r="74" ht="27" customHeight="1">
      <x:c r="A74" s="13"/>
      <x:c r="B74" s="21"/>
      <x:c r="C74" s="13"/>
      <x:c r="D74" s="13"/>
      <x:c r="E74" s="13"/>
      <x:c r="F74" s="13"/>
      <x:c r="G74" s="13"/>
      <x:c r="H74" s="13"/>
      <x:c r="I74" s="16"/>
      <x:c r="J74" s="16"/>
      <x:c r="K74" s="17" t="str">
        <x:f>IF(AND(M74="Included",H74="Completed",ISNUMBER(I74),ISNUMBER(J74)),I74-J74,"")</x:f>
      </x:c>
      <x:c r="L74" s="13"/>
      <x:c r="M74" s="14" t="str">
        <x:f>IF(A74="",IF(COUNTA(B74:J74,L74)&gt;0,"Add request ID",""),IF(COUNTIFS($A$5:A74,A74)&gt;1,"Duplicate ID","Included"))</x:f>
      </x:c>
    </x:row>
    <x:row r="75" ht="27" customHeight="1">
      <x:c r="A75" s="13"/>
      <x:c r="B75" s="21"/>
      <x:c r="C75" s="13"/>
      <x:c r="D75" s="13"/>
      <x:c r="E75" s="13"/>
      <x:c r="F75" s="13"/>
      <x:c r="G75" s="13"/>
      <x:c r="H75" s="13"/>
      <x:c r="I75" s="16"/>
      <x:c r="J75" s="16"/>
      <x:c r="K75" s="17" t="str">
        <x:f>IF(AND(M75="Included",H75="Completed",ISNUMBER(I75),ISNUMBER(J75)),I75-J75,"")</x:f>
      </x:c>
      <x:c r="L75" s="13"/>
      <x:c r="M75" s="14" t="str">
        <x:f>IF(A75="",IF(COUNTA(B75:J75,L75)&gt;0,"Add request ID",""),IF(COUNTIFS($A$5:A75,A75)&gt;1,"Duplicate ID","Included"))</x:f>
      </x:c>
    </x:row>
    <x:row r="76" ht="27" customHeight="1">
      <x:c r="A76" s="13"/>
      <x:c r="B76" s="21"/>
      <x:c r="C76" s="13"/>
      <x:c r="D76" s="13"/>
      <x:c r="E76" s="13"/>
      <x:c r="F76" s="13"/>
      <x:c r="G76" s="13"/>
      <x:c r="H76" s="13"/>
      <x:c r="I76" s="16"/>
      <x:c r="J76" s="16"/>
      <x:c r="K76" s="17" t="str">
        <x:f>IF(AND(M76="Included",H76="Completed",ISNUMBER(I76),ISNUMBER(J76)),I76-J76,"")</x:f>
      </x:c>
      <x:c r="L76" s="13"/>
      <x:c r="M76" s="14" t="str">
        <x:f>IF(A76="",IF(COUNTA(B76:J76,L76)&gt;0,"Add request ID",""),IF(COUNTIFS($A$5:A76,A76)&gt;1,"Duplicate ID","Included"))</x:f>
      </x:c>
    </x:row>
    <x:row r="77" ht="27" customHeight="1">
      <x:c r="A77" s="13"/>
      <x:c r="B77" s="21"/>
      <x:c r="C77" s="13"/>
      <x:c r="D77" s="13"/>
      <x:c r="E77" s="13"/>
      <x:c r="F77" s="13"/>
      <x:c r="G77" s="13"/>
      <x:c r="H77" s="13"/>
      <x:c r="I77" s="16"/>
      <x:c r="J77" s="16"/>
      <x:c r="K77" s="17" t="str">
        <x:f>IF(AND(M77="Included",H77="Completed",ISNUMBER(I77),ISNUMBER(J77)),I77-J77,"")</x:f>
      </x:c>
      <x:c r="L77" s="13"/>
      <x:c r="M77" s="14" t="str">
        <x:f>IF(A77="",IF(COUNTA(B77:J77,L77)&gt;0,"Add request ID",""),IF(COUNTIFS($A$5:A77,A77)&gt;1,"Duplicate ID","Included"))</x:f>
      </x:c>
    </x:row>
    <x:row r="78" ht="27" customHeight="1">
      <x:c r="A78" s="13"/>
      <x:c r="B78" s="21"/>
      <x:c r="C78" s="13"/>
      <x:c r="D78" s="13"/>
      <x:c r="E78" s="13"/>
      <x:c r="F78" s="13"/>
      <x:c r="G78" s="13"/>
      <x:c r="H78" s="13"/>
      <x:c r="I78" s="16"/>
      <x:c r="J78" s="16"/>
      <x:c r="K78" s="17" t="str">
        <x:f>IF(AND(M78="Included",H78="Completed",ISNUMBER(I78),ISNUMBER(J78)),I78-J78,"")</x:f>
      </x:c>
      <x:c r="L78" s="13"/>
      <x:c r="M78" s="14" t="str">
        <x:f>IF(A78="",IF(COUNTA(B78:J78,L78)&gt;0,"Add request ID",""),IF(COUNTIFS($A$5:A78,A78)&gt;1,"Duplicate ID","Included"))</x:f>
      </x:c>
    </x:row>
    <x:row r="79" ht="27" customHeight="1">
      <x:c r="A79" s="13"/>
      <x:c r="B79" s="21"/>
      <x:c r="C79" s="13"/>
      <x:c r="D79" s="13"/>
      <x:c r="E79" s="13"/>
      <x:c r="F79" s="13"/>
      <x:c r="G79" s="13"/>
      <x:c r="H79" s="13"/>
      <x:c r="I79" s="16"/>
      <x:c r="J79" s="16"/>
      <x:c r="K79" s="17" t="str">
        <x:f>IF(AND(M79="Included",H79="Completed",ISNUMBER(I79),ISNUMBER(J79)),I79-J79,"")</x:f>
      </x:c>
      <x:c r="L79" s="13"/>
      <x:c r="M79" s="14" t="str">
        <x:f>IF(A79="",IF(COUNTA(B79:J79,L79)&gt;0,"Add request ID",""),IF(COUNTIFS($A$5:A79,A79)&gt;1,"Duplicate ID","Included"))</x:f>
      </x:c>
    </x:row>
    <x:row r="80" ht="27" customHeight="1">
      <x:c r="A80" s="13"/>
      <x:c r="B80" s="21"/>
      <x:c r="C80" s="13"/>
      <x:c r="D80" s="13"/>
      <x:c r="E80" s="13"/>
      <x:c r="F80" s="13"/>
      <x:c r="G80" s="13"/>
      <x:c r="H80" s="13"/>
      <x:c r="I80" s="16"/>
      <x:c r="J80" s="16"/>
      <x:c r="K80" s="17" t="str">
        <x:f>IF(AND(M80="Included",H80="Completed",ISNUMBER(I80),ISNUMBER(J80)),I80-J80,"")</x:f>
      </x:c>
      <x:c r="L80" s="13"/>
      <x:c r="M80" s="14" t="str">
        <x:f>IF(A80="",IF(COUNTA(B80:J80,L80)&gt;0,"Add request ID",""),IF(COUNTIFS($A$5:A80,A80)&gt;1,"Duplicate ID","Included"))</x:f>
      </x:c>
    </x:row>
    <x:row r="81" ht="27" customHeight="1">
      <x:c r="A81" s="13"/>
      <x:c r="B81" s="21"/>
      <x:c r="C81" s="13"/>
      <x:c r="D81" s="13"/>
      <x:c r="E81" s="13"/>
      <x:c r="F81" s="13"/>
      <x:c r="G81" s="13"/>
      <x:c r="H81" s="13"/>
      <x:c r="I81" s="16"/>
      <x:c r="J81" s="16"/>
      <x:c r="K81" s="17" t="str">
        <x:f>IF(AND(M81="Included",H81="Completed",ISNUMBER(I81),ISNUMBER(J81)),I81-J81,"")</x:f>
      </x:c>
      <x:c r="L81" s="13"/>
      <x:c r="M81" s="14" t="str">
        <x:f>IF(A81="",IF(COUNTA(B81:J81,L81)&gt;0,"Add request ID",""),IF(COUNTIFS($A$5:A81,A81)&gt;1,"Duplicate ID","Included"))</x:f>
      </x:c>
    </x:row>
    <x:row r="82" ht="27" customHeight="1">
      <x:c r="A82" s="13"/>
      <x:c r="B82" s="21"/>
      <x:c r="C82" s="13"/>
      <x:c r="D82" s="13"/>
      <x:c r="E82" s="13"/>
      <x:c r="F82" s="13"/>
      <x:c r="G82" s="13"/>
      <x:c r="H82" s="13"/>
      <x:c r="I82" s="16"/>
      <x:c r="J82" s="16"/>
      <x:c r="K82" s="17" t="str">
        <x:f>IF(AND(M82="Included",H82="Completed",ISNUMBER(I82),ISNUMBER(J82)),I82-J82,"")</x:f>
      </x:c>
      <x:c r="L82" s="13"/>
      <x:c r="M82" s="14" t="str">
        <x:f>IF(A82="",IF(COUNTA(B82:J82,L82)&gt;0,"Add request ID",""),IF(COUNTIFS($A$5:A82,A82)&gt;1,"Duplicate ID","Included"))</x:f>
      </x:c>
    </x:row>
    <x:row r="83" ht="27" customHeight="1">
      <x:c r="A83" s="13"/>
      <x:c r="B83" s="21"/>
      <x:c r="C83" s="13"/>
      <x:c r="D83" s="13"/>
      <x:c r="E83" s="13"/>
      <x:c r="F83" s="13"/>
      <x:c r="G83" s="13"/>
      <x:c r="H83" s="13"/>
      <x:c r="I83" s="16"/>
      <x:c r="J83" s="16"/>
      <x:c r="K83" s="17" t="str">
        <x:f>IF(AND(M83="Included",H83="Completed",ISNUMBER(I83),ISNUMBER(J83)),I83-J83,"")</x:f>
      </x:c>
      <x:c r="L83" s="13"/>
      <x:c r="M83" s="14" t="str">
        <x:f>IF(A83="",IF(COUNTA(B83:J83,L83)&gt;0,"Add request ID",""),IF(COUNTIFS($A$5:A83,A83)&gt;1,"Duplicate ID","Included"))</x:f>
      </x:c>
    </x:row>
    <x:row r="84" ht="27" customHeight="1">
      <x:c r="A84" s="13"/>
      <x:c r="B84" s="21"/>
      <x:c r="C84" s="13"/>
      <x:c r="D84" s="13"/>
      <x:c r="E84" s="13"/>
      <x:c r="F84" s="13"/>
      <x:c r="G84" s="13"/>
      <x:c r="H84" s="13"/>
      <x:c r="I84" s="16"/>
      <x:c r="J84" s="16"/>
      <x:c r="K84" s="17" t="str">
        <x:f>IF(AND(M84="Included",H84="Completed",ISNUMBER(I84),ISNUMBER(J84)),I84-J84,"")</x:f>
      </x:c>
      <x:c r="L84" s="13"/>
      <x:c r="M84" s="14" t="str">
        <x:f>IF(A84="",IF(COUNTA(B84:J84,L84)&gt;0,"Add request ID",""),IF(COUNTIFS($A$5:A84,A84)&gt;1,"Duplicate ID","Included"))</x:f>
      </x:c>
    </x:row>
    <x:row r="85" ht="27" customHeight="1">
      <x:c r="A85" s="13"/>
      <x:c r="B85" s="21"/>
      <x:c r="C85" s="13"/>
      <x:c r="D85" s="13"/>
      <x:c r="E85" s="13"/>
      <x:c r="F85" s="13"/>
      <x:c r="G85" s="13"/>
      <x:c r="H85" s="13"/>
      <x:c r="I85" s="16"/>
      <x:c r="J85" s="16"/>
      <x:c r="K85" s="17" t="str">
        <x:f>IF(AND(M85="Included",H85="Completed",ISNUMBER(I85),ISNUMBER(J85)),I85-J85,"")</x:f>
      </x:c>
      <x:c r="L85" s="13"/>
      <x:c r="M85" s="14" t="str">
        <x:f>IF(A85="",IF(COUNTA(B85:J85,L85)&gt;0,"Add request ID",""),IF(COUNTIFS($A$5:A85,A85)&gt;1,"Duplicate ID","Included"))</x:f>
      </x:c>
    </x:row>
    <x:row r="86" ht="27" customHeight="1">
      <x:c r="A86" s="13"/>
      <x:c r="B86" s="21"/>
      <x:c r="C86" s="13"/>
      <x:c r="D86" s="13"/>
      <x:c r="E86" s="13"/>
      <x:c r="F86" s="13"/>
      <x:c r="G86" s="13"/>
      <x:c r="H86" s="13"/>
      <x:c r="I86" s="16"/>
      <x:c r="J86" s="16"/>
      <x:c r="K86" s="17" t="str">
        <x:f>IF(AND(M86="Included",H86="Completed",ISNUMBER(I86),ISNUMBER(J86)),I86-J86,"")</x:f>
      </x:c>
      <x:c r="L86" s="13"/>
      <x:c r="M86" s="14" t="str">
        <x:f>IF(A86="",IF(COUNTA(B86:J86,L86)&gt;0,"Add request ID",""),IF(COUNTIFS($A$5:A86,A86)&gt;1,"Duplicate ID","Included"))</x:f>
      </x:c>
    </x:row>
    <x:row r="87" ht="27" customHeight="1">
      <x:c r="A87" s="13"/>
      <x:c r="B87" s="21"/>
      <x:c r="C87" s="13"/>
      <x:c r="D87" s="13"/>
      <x:c r="E87" s="13"/>
      <x:c r="F87" s="13"/>
      <x:c r="G87" s="13"/>
      <x:c r="H87" s="13"/>
      <x:c r="I87" s="16"/>
      <x:c r="J87" s="16"/>
      <x:c r="K87" s="17" t="str">
        <x:f>IF(AND(M87="Included",H87="Completed",ISNUMBER(I87),ISNUMBER(J87)),I87-J87,"")</x:f>
      </x:c>
      <x:c r="L87" s="13"/>
      <x:c r="M87" s="14" t="str">
        <x:f>IF(A87="",IF(COUNTA(B87:J87,L87)&gt;0,"Add request ID",""),IF(COUNTIFS($A$5:A87,A87)&gt;1,"Duplicate ID","Included"))</x:f>
      </x:c>
    </x:row>
    <x:row r="88" ht="27" customHeight="1">
      <x:c r="A88" s="13"/>
      <x:c r="B88" s="21"/>
      <x:c r="C88" s="13"/>
      <x:c r="D88" s="13"/>
      <x:c r="E88" s="13"/>
      <x:c r="F88" s="13"/>
      <x:c r="G88" s="13"/>
      <x:c r="H88" s="13"/>
      <x:c r="I88" s="16"/>
      <x:c r="J88" s="16"/>
      <x:c r="K88" s="17" t="str">
        <x:f>IF(AND(M88="Included",H88="Completed",ISNUMBER(I88),ISNUMBER(J88)),I88-J88,"")</x:f>
      </x:c>
      <x:c r="L88" s="13"/>
      <x:c r="M88" s="14" t="str">
        <x:f>IF(A88="",IF(COUNTA(B88:J88,L88)&gt;0,"Add request ID",""),IF(COUNTIFS($A$5:A88,A88)&gt;1,"Duplicate ID","Included"))</x:f>
      </x:c>
    </x:row>
    <x:row r="89" ht="27" customHeight="1">
      <x:c r="A89" s="13"/>
      <x:c r="B89" s="21"/>
      <x:c r="C89" s="13"/>
      <x:c r="D89" s="13"/>
      <x:c r="E89" s="13"/>
      <x:c r="F89" s="13"/>
      <x:c r="G89" s="13"/>
      <x:c r="H89" s="13"/>
      <x:c r="I89" s="16"/>
      <x:c r="J89" s="16"/>
      <x:c r="K89" s="17" t="str">
        <x:f>IF(AND(M89="Included",H89="Completed",ISNUMBER(I89),ISNUMBER(J89)),I89-J89,"")</x:f>
      </x:c>
      <x:c r="L89" s="13"/>
      <x:c r="M89" s="14" t="str">
        <x:f>IF(A89="",IF(COUNTA(B89:J89,L89)&gt;0,"Add request ID",""),IF(COUNTIFS($A$5:A89,A89)&gt;1,"Duplicate ID","Included"))</x:f>
      </x:c>
    </x:row>
    <x:row r="90" ht="27" customHeight="1">
      <x:c r="A90" s="13"/>
      <x:c r="B90" s="21"/>
      <x:c r="C90" s="13"/>
      <x:c r="D90" s="13"/>
      <x:c r="E90" s="13"/>
      <x:c r="F90" s="13"/>
      <x:c r="G90" s="13"/>
      <x:c r="H90" s="13"/>
      <x:c r="I90" s="16"/>
      <x:c r="J90" s="16"/>
      <x:c r="K90" s="17" t="str">
        <x:f>IF(AND(M90="Included",H90="Completed",ISNUMBER(I90),ISNUMBER(J90)),I90-J90,"")</x:f>
      </x:c>
      <x:c r="L90" s="13"/>
      <x:c r="M90" s="14" t="str">
        <x:f>IF(A90="",IF(COUNTA(B90:J90,L90)&gt;0,"Add request ID",""),IF(COUNTIFS($A$5:A90,A90)&gt;1,"Duplicate ID","Included"))</x:f>
      </x:c>
    </x:row>
    <x:row r="91" ht="27" customHeight="1">
      <x:c r="A91" s="13"/>
      <x:c r="B91" s="21"/>
      <x:c r="C91" s="13"/>
      <x:c r="D91" s="13"/>
      <x:c r="E91" s="13"/>
      <x:c r="F91" s="13"/>
      <x:c r="G91" s="13"/>
      <x:c r="H91" s="13"/>
      <x:c r="I91" s="16"/>
      <x:c r="J91" s="16"/>
      <x:c r="K91" s="17" t="str">
        <x:f>IF(AND(M91="Included",H91="Completed",ISNUMBER(I91),ISNUMBER(J91)),I91-J91,"")</x:f>
      </x:c>
      <x:c r="L91" s="13"/>
      <x:c r="M91" s="14" t="str">
        <x:f>IF(A91="",IF(COUNTA(B91:J91,L91)&gt;0,"Add request ID",""),IF(COUNTIFS($A$5:A91,A91)&gt;1,"Duplicate ID","Included"))</x:f>
      </x:c>
    </x:row>
    <x:row r="92" ht="27" customHeight="1">
      <x:c r="A92" s="13"/>
      <x:c r="B92" s="21"/>
      <x:c r="C92" s="13"/>
      <x:c r="D92" s="13"/>
      <x:c r="E92" s="13"/>
      <x:c r="F92" s="13"/>
      <x:c r="G92" s="13"/>
      <x:c r="H92" s="13"/>
      <x:c r="I92" s="16"/>
      <x:c r="J92" s="16"/>
      <x:c r="K92" s="17" t="str">
        <x:f>IF(AND(M92="Included",H92="Completed",ISNUMBER(I92),ISNUMBER(J92)),I92-J92,"")</x:f>
      </x:c>
      <x:c r="L92" s="13"/>
      <x:c r="M92" s="14" t="str">
        <x:f>IF(A92="",IF(COUNTA(B92:J92,L92)&gt;0,"Add request ID",""),IF(COUNTIFS($A$5:A92,A92)&gt;1,"Duplicate ID","Included"))</x:f>
      </x:c>
    </x:row>
    <x:row r="93" ht="27" customHeight="1">
      <x:c r="A93" s="13"/>
      <x:c r="B93" s="21"/>
      <x:c r="C93" s="13"/>
      <x:c r="D93" s="13"/>
      <x:c r="E93" s="13"/>
      <x:c r="F93" s="13"/>
      <x:c r="G93" s="13"/>
      <x:c r="H93" s="13"/>
      <x:c r="I93" s="16"/>
      <x:c r="J93" s="16"/>
      <x:c r="K93" s="17" t="str">
        <x:f>IF(AND(M93="Included",H93="Completed",ISNUMBER(I93),ISNUMBER(J93)),I93-J93,"")</x:f>
      </x:c>
      <x:c r="L93" s="13"/>
      <x:c r="M93" s="14" t="str">
        <x:f>IF(A93="",IF(COUNTA(B93:J93,L93)&gt;0,"Add request ID",""),IF(COUNTIFS($A$5:A93,A93)&gt;1,"Duplicate ID","Included"))</x:f>
      </x:c>
    </x:row>
    <x:row r="94" ht="27" customHeight="1">
      <x:c r="A94" s="13"/>
      <x:c r="B94" s="21"/>
      <x:c r="C94" s="13"/>
      <x:c r="D94" s="13"/>
      <x:c r="E94" s="13"/>
      <x:c r="F94" s="13"/>
      <x:c r="G94" s="13"/>
      <x:c r="H94" s="13"/>
      <x:c r="I94" s="16"/>
      <x:c r="J94" s="16"/>
      <x:c r="K94" s="17" t="str">
        <x:f>IF(AND(M94="Included",H94="Completed",ISNUMBER(I94),ISNUMBER(J94)),I94-J94,"")</x:f>
      </x:c>
      <x:c r="L94" s="13"/>
      <x:c r="M94" s="14" t="str">
        <x:f>IF(A94="",IF(COUNTA(B94:J94,L94)&gt;0,"Add request ID",""),IF(COUNTIFS($A$5:A94,A94)&gt;1,"Duplicate ID","Included"))</x:f>
      </x:c>
    </x:row>
    <x:row r="95" ht="27" customHeight="1">
      <x:c r="A95" s="13"/>
      <x:c r="B95" s="21"/>
      <x:c r="C95" s="13"/>
      <x:c r="D95" s="13"/>
      <x:c r="E95" s="13"/>
      <x:c r="F95" s="13"/>
      <x:c r="G95" s="13"/>
      <x:c r="H95" s="13"/>
      <x:c r="I95" s="16"/>
      <x:c r="J95" s="16"/>
      <x:c r="K95" s="17" t="str">
        <x:f>IF(AND(M95="Included",H95="Completed",ISNUMBER(I95),ISNUMBER(J95)),I95-J95,"")</x:f>
      </x:c>
      <x:c r="L95" s="13"/>
      <x:c r="M95" s="14" t="str">
        <x:f>IF(A95="",IF(COUNTA(B95:J95,L95)&gt;0,"Add request ID",""),IF(COUNTIFS($A$5:A95,A95)&gt;1,"Duplicate ID","Included"))</x:f>
      </x:c>
    </x:row>
    <x:row r="96" ht="27" customHeight="1">
      <x:c r="A96" s="13"/>
      <x:c r="B96" s="21"/>
      <x:c r="C96" s="13"/>
      <x:c r="D96" s="13"/>
      <x:c r="E96" s="13"/>
      <x:c r="F96" s="13"/>
      <x:c r="G96" s="13"/>
      <x:c r="H96" s="13"/>
      <x:c r="I96" s="16"/>
      <x:c r="J96" s="16"/>
      <x:c r="K96" s="17" t="str">
        <x:f>IF(AND(M96="Included",H96="Completed",ISNUMBER(I96),ISNUMBER(J96)),I96-J96,"")</x:f>
      </x:c>
      <x:c r="L96" s="13"/>
      <x:c r="M96" s="14" t="str">
        <x:f>IF(A96="",IF(COUNTA(B96:J96,L96)&gt;0,"Add request ID",""),IF(COUNTIFS($A$5:A96,A96)&gt;1,"Duplicate ID","Included"))</x:f>
      </x:c>
    </x:row>
    <x:row r="97" ht="27" customHeight="1">
      <x:c r="A97" s="13"/>
      <x:c r="B97" s="21"/>
      <x:c r="C97" s="13"/>
      <x:c r="D97" s="13"/>
      <x:c r="E97" s="13"/>
      <x:c r="F97" s="13"/>
      <x:c r="G97" s="13"/>
      <x:c r="H97" s="13"/>
      <x:c r="I97" s="16"/>
      <x:c r="J97" s="16"/>
      <x:c r="K97" s="17" t="str">
        <x:f>IF(AND(M97="Included",H97="Completed",ISNUMBER(I97),ISNUMBER(J97)),I97-J97,"")</x:f>
      </x:c>
      <x:c r="L97" s="13"/>
      <x:c r="M97" s="14" t="str">
        <x:f>IF(A97="",IF(COUNTA(B97:J97,L97)&gt;0,"Add request ID",""),IF(COUNTIFS($A$5:A97,A97)&gt;1,"Duplicate ID","Included"))</x:f>
      </x:c>
    </x:row>
    <x:row r="98" ht="27" customHeight="1">
      <x:c r="A98" s="13"/>
      <x:c r="B98" s="21"/>
      <x:c r="C98" s="13"/>
      <x:c r="D98" s="13"/>
      <x:c r="E98" s="13"/>
      <x:c r="F98" s="13"/>
      <x:c r="G98" s="13"/>
      <x:c r="H98" s="13"/>
      <x:c r="I98" s="16"/>
      <x:c r="J98" s="16"/>
      <x:c r="K98" s="17" t="str">
        <x:f>IF(AND(M98="Included",H98="Completed",ISNUMBER(I98),ISNUMBER(J98)),I98-J98,"")</x:f>
      </x:c>
      <x:c r="L98" s="13"/>
      <x:c r="M98" s="14" t="str">
        <x:f>IF(A98="",IF(COUNTA(B98:J98,L98)&gt;0,"Add request ID",""),IF(COUNTIFS($A$5:A98,A98)&gt;1,"Duplicate ID","Included"))</x:f>
      </x:c>
    </x:row>
    <x:row r="99" ht="27" customHeight="1">
      <x:c r="A99" s="13"/>
      <x:c r="B99" s="21"/>
      <x:c r="C99" s="13"/>
      <x:c r="D99" s="13"/>
      <x:c r="E99" s="13"/>
      <x:c r="F99" s="13"/>
      <x:c r="G99" s="13"/>
      <x:c r="H99" s="13"/>
      <x:c r="I99" s="16"/>
      <x:c r="J99" s="16"/>
      <x:c r="K99" s="17" t="str">
        <x:f>IF(AND(M99="Included",H99="Completed",ISNUMBER(I99),ISNUMBER(J99)),I99-J99,"")</x:f>
      </x:c>
      <x:c r="L99" s="13"/>
      <x:c r="M99" s="14" t="str">
        <x:f>IF(A99="",IF(COUNTA(B99:J99,L99)&gt;0,"Add request ID",""),IF(COUNTIFS($A$5:A99,A99)&gt;1,"Duplicate ID","Included"))</x:f>
      </x:c>
    </x:row>
    <x:row r="100" ht="27" customHeight="1">
      <x:c r="A100" s="13"/>
      <x:c r="B100" s="21"/>
      <x:c r="C100" s="13"/>
      <x:c r="D100" s="13"/>
      <x:c r="E100" s="13"/>
      <x:c r="F100" s="13"/>
      <x:c r="G100" s="13"/>
      <x:c r="H100" s="13"/>
      <x:c r="I100" s="16"/>
      <x:c r="J100" s="16"/>
      <x:c r="K100" s="17" t="str">
        <x:f>IF(AND(M100="Included",H100="Completed",ISNUMBER(I100),ISNUMBER(J100)),I100-J100,"")</x:f>
      </x:c>
      <x:c r="L100" s="13"/>
      <x:c r="M100" s="14" t="str">
        <x:f>IF(A100="",IF(COUNTA(B100:J100,L100)&gt;0,"Add request ID",""),IF(COUNTIFS($A$5:A100,A100)&gt;1,"Duplicate ID","Included"))</x:f>
      </x:c>
    </x:row>
    <x:row r="101" ht="27" customHeight="1">
      <x:c r="A101" s="13"/>
      <x:c r="B101" s="21"/>
      <x:c r="C101" s="13"/>
      <x:c r="D101" s="13"/>
      <x:c r="E101" s="13"/>
      <x:c r="F101" s="13"/>
      <x:c r="G101" s="13"/>
      <x:c r="H101" s="13"/>
      <x:c r="I101" s="16"/>
      <x:c r="J101" s="16"/>
      <x:c r="K101" s="17" t="str">
        <x:f>IF(AND(M101="Included",H101="Completed",ISNUMBER(I101),ISNUMBER(J101)),I101-J101,"")</x:f>
      </x:c>
      <x:c r="L101" s="13"/>
      <x:c r="M101" s="14" t="str">
        <x:f>IF(A101="",IF(COUNTA(B101:J101,L101)&gt;0,"Add request ID",""),IF(COUNTIFS($A$5:A101,A101)&gt;1,"Duplicate ID","Included"))</x:f>
      </x:c>
    </x:row>
    <x:row r="102" ht="27" customHeight="1">
      <x:c r="A102" s="13"/>
      <x:c r="B102" s="21"/>
      <x:c r="C102" s="13"/>
      <x:c r="D102" s="13"/>
      <x:c r="E102" s="13"/>
      <x:c r="F102" s="13"/>
      <x:c r="G102" s="13"/>
      <x:c r="H102" s="13"/>
      <x:c r="I102" s="16"/>
      <x:c r="J102" s="16"/>
      <x:c r="K102" s="17" t="str">
        <x:f>IF(AND(M102="Included",H102="Completed",ISNUMBER(I102),ISNUMBER(J102)),I102-J102,"")</x:f>
      </x:c>
      <x:c r="L102" s="13"/>
      <x:c r="M102" s="14" t="str">
        <x:f>IF(A102="",IF(COUNTA(B102:J102,L102)&gt;0,"Add request ID",""),IF(COUNTIFS($A$5:A102,A102)&gt;1,"Duplicate ID","Included"))</x:f>
      </x:c>
    </x:row>
    <x:row r="103" ht="27" customHeight="1">
      <x:c r="A103" s="13"/>
      <x:c r="B103" s="21"/>
      <x:c r="C103" s="13"/>
      <x:c r="D103" s="13"/>
      <x:c r="E103" s="13"/>
      <x:c r="F103" s="13"/>
      <x:c r="G103" s="13"/>
      <x:c r="H103" s="13"/>
      <x:c r="I103" s="16"/>
      <x:c r="J103" s="16"/>
      <x:c r="K103" s="17" t="str">
        <x:f>IF(AND(M103="Included",H103="Completed",ISNUMBER(I103),ISNUMBER(J103)),I103-J103,"")</x:f>
      </x:c>
      <x:c r="L103" s="13"/>
      <x:c r="M103" s="14" t="str">
        <x:f>IF(A103="",IF(COUNTA(B103:J103,L103)&gt;0,"Add request ID",""),IF(COUNTIFS($A$5:A103,A103)&gt;1,"Duplicate ID","Included"))</x:f>
      </x:c>
    </x:row>
    <x:row r="104" ht="27" customHeight="1">
      <x:c r="A104" s="13"/>
      <x:c r="B104" s="21"/>
      <x:c r="C104" s="13"/>
      <x:c r="D104" s="13"/>
      <x:c r="E104" s="13"/>
      <x:c r="F104" s="13"/>
      <x:c r="G104" s="13"/>
      <x:c r="H104" s="13"/>
      <x:c r="I104" s="16"/>
      <x:c r="J104" s="16"/>
      <x:c r="K104" s="17" t="str">
        <x:f>IF(AND(M104="Included",H104="Completed",ISNUMBER(I104),ISNUMBER(J104)),I104-J104,"")</x:f>
      </x:c>
      <x:c r="L104" s="13"/>
      <x:c r="M104" s="14" t="str">
        <x:f>IF(A104="",IF(COUNTA(B104:J104,L104)&gt;0,"Add request ID",""),IF(COUNTIFS($A$5:A104,A104)&gt;1,"Duplicate ID","Included"))</x:f>
      </x:c>
    </x:row>
    <x:row r="105" ht="27" customHeight="1">
      <x:c r="A105" s="13"/>
      <x:c r="B105" s="21"/>
      <x:c r="C105" s="13"/>
      <x:c r="D105" s="13"/>
      <x:c r="E105" s="13"/>
      <x:c r="F105" s="13"/>
      <x:c r="G105" s="13"/>
      <x:c r="H105" s="13"/>
      <x:c r="I105" s="16"/>
      <x:c r="J105" s="16"/>
      <x:c r="K105" s="17" t="str">
        <x:f>IF(AND(M105="Included",H105="Completed",ISNUMBER(I105),ISNUMBER(J105)),I105-J105,"")</x:f>
      </x:c>
      <x:c r="L105" s="13"/>
      <x:c r="M105" s="14" t="str">
        <x:f>IF(A105="",IF(COUNTA(B105:J105,L105)&gt;0,"Add request ID",""),IF(COUNTIFS($A$5:A105,A105)&gt;1,"Duplicate ID","Included"))</x:f>
      </x:c>
    </x:row>
    <x:row r="106" ht="27" customHeight="1">
      <x:c r="A106" s="13"/>
      <x:c r="B106" s="21"/>
      <x:c r="C106" s="13"/>
      <x:c r="D106" s="13"/>
      <x:c r="E106" s="13"/>
      <x:c r="F106" s="13"/>
      <x:c r="G106" s="13"/>
      <x:c r="H106" s="13"/>
      <x:c r="I106" s="16"/>
      <x:c r="J106" s="16"/>
      <x:c r="K106" s="17" t="str">
        <x:f>IF(AND(M106="Included",H106="Completed",ISNUMBER(I106),ISNUMBER(J106)),I106-J106,"")</x:f>
      </x:c>
      <x:c r="L106" s="13"/>
      <x:c r="M106" s="14" t="str">
        <x:f>IF(A106="",IF(COUNTA(B106:J106,L106)&gt;0,"Add request ID",""),IF(COUNTIFS($A$5:A106,A106)&gt;1,"Duplicate ID","Included"))</x:f>
      </x:c>
    </x:row>
    <x:row r="107" ht="27" customHeight="1">
      <x:c r="A107" s="13"/>
      <x:c r="B107" s="21"/>
      <x:c r="C107" s="13"/>
      <x:c r="D107" s="13"/>
      <x:c r="E107" s="13"/>
      <x:c r="F107" s="13"/>
      <x:c r="G107" s="13"/>
      <x:c r="H107" s="13"/>
      <x:c r="I107" s="16"/>
      <x:c r="J107" s="16"/>
      <x:c r="K107" s="17" t="str">
        <x:f>IF(AND(M107="Included",H107="Completed",ISNUMBER(I107),ISNUMBER(J107)),I107-J107,"")</x:f>
      </x:c>
      <x:c r="L107" s="13"/>
      <x:c r="M107" s="14" t="str">
        <x:f>IF(A107="",IF(COUNTA(B107:J107,L107)&gt;0,"Add request ID",""),IF(COUNTIFS($A$5:A107,A107)&gt;1,"Duplicate ID","Included"))</x:f>
      </x:c>
    </x:row>
    <x:row r="108" ht="27" customHeight="1">
      <x:c r="A108" s="13"/>
      <x:c r="B108" s="21"/>
      <x:c r="C108" s="13"/>
      <x:c r="D108" s="13"/>
      <x:c r="E108" s="13"/>
      <x:c r="F108" s="13"/>
      <x:c r="G108" s="13"/>
      <x:c r="H108" s="13"/>
      <x:c r="I108" s="16"/>
      <x:c r="J108" s="16"/>
      <x:c r="K108" s="17" t="str">
        <x:f>IF(AND(M108="Included",H108="Completed",ISNUMBER(I108),ISNUMBER(J108)),I108-J108,"")</x:f>
      </x:c>
      <x:c r="L108" s="13"/>
      <x:c r="M108" s="14" t="str">
        <x:f>IF(A108="",IF(COUNTA(B108:J108,L108)&gt;0,"Add request ID",""),IF(COUNTIFS($A$5:A108,A108)&gt;1,"Duplicate ID","Included"))</x:f>
      </x:c>
    </x:row>
    <x:row r="109" ht="27" customHeight="1">
      <x:c r="A109" s="13"/>
      <x:c r="B109" s="21"/>
      <x:c r="C109" s="13"/>
      <x:c r="D109" s="13"/>
      <x:c r="E109" s="13"/>
      <x:c r="F109" s="13"/>
      <x:c r="G109" s="13"/>
      <x:c r="H109" s="13"/>
      <x:c r="I109" s="16"/>
      <x:c r="J109" s="16"/>
      <x:c r="K109" s="17" t="str">
        <x:f>IF(AND(M109="Included",H109="Completed",ISNUMBER(I109),ISNUMBER(J109)),I109-J109,"")</x:f>
      </x:c>
      <x:c r="L109" s="13"/>
      <x:c r="M109" s="14" t="str">
        <x:f>IF(A109="",IF(COUNTA(B109:J109,L109)&gt;0,"Add request ID",""),IF(COUNTIFS($A$5:A109,A109)&gt;1,"Duplicate ID","Included"))</x:f>
      </x:c>
    </x:row>
    <x:row r="110" ht="27" customHeight="1">
      <x:c r="A110" s="13"/>
      <x:c r="B110" s="21"/>
      <x:c r="C110" s="13"/>
      <x:c r="D110" s="13"/>
      <x:c r="E110" s="13"/>
      <x:c r="F110" s="13"/>
      <x:c r="G110" s="13"/>
      <x:c r="H110" s="13"/>
      <x:c r="I110" s="16"/>
      <x:c r="J110" s="16"/>
      <x:c r="K110" s="17" t="str">
        <x:f>IF(AND(M110="Included",H110="Completed",ISNUMBER(I110),ISNUMBER(J110)),I110-J110,"")</x:f>
      </x:c>
      <x:c r="L110" s="13"/>
      <x:c r="M110" s="14" t="str">
        <x:f>IF(A110="",IF(COUNTA(B110:J110,L110)&gt;0,"Add request ID",""),IF(COUNTIFS($A$5:A110,A110)&gt;1,"Duplicate ID","Included"))</x:f>
      </x:c>
    </x:row>
    <x:row r="111" ht="27" customHeight="1">
      <x:c r="A111" s="13"/>
      <x:c r="B111" s="21"/>
      <x:c r="C111" s="13"/>
      <x:c r="D111" s="13"/>
      <x:c r="E111" s="13"/>
      <x:c r="F111" s="13"/>
      <x:c r="G111" s="13"/>
      <x:c r="H111" s="13"/>
      <x:c r="I111" s="16"/>
      <x:c r="J111" s="16"/>
      <x:c r="K111" s="17" t="str">
        <x:f>IF(AND(M111="Included",H111="Completed",ISNUMBER(I111),ISNUMBER(J111)),I111-J111,"")</x:f>
      </x:c>
      <x:c r="L111" s="13"/>
      <x:c r="M111" s="14" t="str">
        <x:f>IF(A111="",IF(COUNTA(B111:J111,L111)&gt;0,"Add request ID",""),IF(COUNTIFS($A$5:A111,A111)&gt;1,"Duplicate ID","Included"))</x:f>
      </x:c>
    </x:row>
    <x:row r="112" ht="27" customHeight="1">
      <x:c r="A112" s="13"/>
      <x:c r="B112" s="21"/>
      <x:c r="C112" s="13"/>
      <x:c r="D112" s="13"/>
      <x:c r="E112" s="13"/>
      <x:c r="F112" s="13"/>
      <x:c r="G112" s="13"/>
      <x:c r="H112" s="13"/>
      <x:c r="I112" s="16"/>
      <x:c r="J112" s="16"/>
      <x:c r="K112" s="17" t="str">
        <x:f>IF(AND(M112="Included",H112="Completed",ISNUMBER(I112),ISNUMBER(J112)),I112-J112,"")</x:f>
      </x:c>
      <x:c r="L112" s="13"/>
      <x:c r="M112" s="14" t="str">
        <x:f>IF(A112="",IF(COUNTA(B112:J112,L112)&gt;0,"Add request ID",""),IF(COUNTIFS($A$5:A112,A112)&gt;1,"Duplicate ID","Included"))</x:f>
      </x:c>
    </x:row>
    <x:row r="113" ht="27" customHeight="1">
      <x:c r="A113" s="13"/>
      <x:c r="B113" s="21"/>
      <x:c r="C113" s="13"/>
      <x:c r="D113" s="13"/>
      <x:c r="E113" s="13"/>
      <x:c r="F113" s="13"/>
      <x:c r="G113" s="13"/>
      <x:c r="H113" s="13"/>
      <x:c r="I113" s="16"/>
      <x:c r="J113" s="16"/>
      <x:c r="K113" s="17" t="str">
        <x:f>IF(AND(M113="Included",H113="Completed",ISNUMBER(I113),ISNUMBER(J113)),I113-J113,"")</x:f>
      </x:c>
      <x:c r="L113" s="13"/>
      <x:c r="M113" s="14" t="str">
        <x:f>IF(A113="",IF(COUNTA(B113:J113,L113)&gt;0,"Add request ID",""),IF(COUNTIFS($A$5:A113,A113)&gt;1,"Duplicate ID","Included"))</x:f>
      </x:c>
    </x:row>
    <x:row r="114" ht="27" customHeight="1">
      <x:c r="A114" s="13"/>
      <x:c r="B114" s="21"/>
      <x:c r="C114" s="13"/>
      <x:c r="D114" s="13"/>
      <x:c r="E114" s="13"/>
      <x:c r="F114" s="13"/>
      <x:c r="G114" s="13"/>
      <x:c r="H114" s="13"/>
      <x:c r="I114" s="16"/>
      <x:c r="J114" s="16"/>
      <x:c r="K114" s="17" t="str">
        <x:f>IF(AND(M114="Included",H114="Completed",ISNUMBER(I114),ISNUMBER(J114)),I114-J114,"")</x:f>
      </x:c>
      <x:c r="L114" s="13"/>
      <x:c r="M114" s="14" t="str">
        <x:f>IF(A114="",IF(COUNTA(B114:J114,L114)&gt;0,"Add request ID",""),IF(COUNTIFS($A$5:A114,A114)&gt;1,"Duplicate ID","Included"))</x:f>
      </x:c>
    </x:row>
    <x:row r="115" ht="27" customHeight="1">
      <x:c r="A115" s="13"/>
      <x:c r="B115" s="21"/>
      <x:c r="C115" s="13"/>
      <x:c r="D115" s="13"/>
      <x:c r="E115" s="13"/>
      <x:c r="F115" s="13"/>
      <x:c r="G115" s="13"/>
      <x:c r="H115" s="13"/>
      <x:c r="I115" s="16"/>
      <x:c r="J115" s="16"/>
      <x:c r="K115" s="17" t="str">
        <x:f>IF(AND(M115="Included",H115="Completed",ISNUMBER(I115),ISNUMBER(J115)),I115-J115,"")</x:f>
      </x:c>
      <x:c r="L115" s="13"/>
      <x:c r="M115" s="14" t="str">
        <x:f>IF(A115="",IF(COUNTA(B115:J115,L115)&gt;0,"Add request ID",""),IF(COUNTIFS($A$5:A115,A115)&gt;1,"Duplicate ID","Included"))</x:f>
      </x:c>
    </x:row>
    <x:row r="116" ht="27" customHeight="1">
      <x:c r="A116" s="13"/>
      <x:c r="B116" s="21"/>
      <x:c r="C116" s="13"/>
      <x:c r="D116" s="13"/>
      <x:c r="E116" s="13"/>
      <x:c r="F116" s="13"/>
      <x:c r="G116" s="13"/>
      <x:c r="H116" s="13"/>
      <x:c r="I116" s="16"/>
      <x:c r="J116" s="16"/>
      <x:c r="K116" s="17" t="str">
        <x:f>IF(AND(M116="Included",H116="Completed",ISNUMBER(I116),ISNUMBER(J116)),I116-J116,"")</x:f>
      </x:c>
      <x:c r="L116" s="13"/>
      <x:c r="M116" s="14" t="str">
        <x:f>IF(A116="",IF(COUNTA(B116:J116,L116)&gt;0,"Add request ID",""),IF(COUNTIFS($A$5:A116,A116)&gt;1,"Duplicate ID","Included"))</x:f>
      </x:c>
    </x:row>
    <x:row r="117" ht="27" customHeight="1">
      <x:c r="A117" s="13"/>
      <x:c r="B117" s="21"/>
      <x:c r="C117" s="13"/>
      <x:c r="D117" s="13"/>
      <x:c r="E117" s="13"/>
      <x:c r="F117" s="13"/>
      <x:c r="G117" s="13"/>
      <x:c r="H117" s="13"/>
      <x:c r="I117" s="16"/>
      <x:c r="J117" s="16"/>
      <x:c r="K117" s="17" t="str">
        <x:f>IF(AND(M117="Included",H117="Completed",ISNUMBER(I117),ISNUMBER(J117)),I117-J117,"")</x:f>
      </x:c>
      <x:c r="L117" s="13"/>
      <x:c r="M117" s="14" t="str">
        <x:f>IF(A117="",IF(COUNTA(B117:J117,L117)&gt;0,"Add request ID",""),IF(COUNTIFS($A$5:A117,A117)&gt;1,"Duplicate ID","Included"))</x:f>
      </x:c>
    </x:row>
    <x:row r="118" ht="27" customHeight="1">
      <x:c r="A118" s="13"/>
      <x:c r="B118" s="21"/>
      <x:c r="C118" s="13"/>
      <x:c r="D118" s="13"/>
      <x:c r="E118" s="13"/>
      <x:c r="F118" s="13"/>
      <x:c r="G118" s="13"/>
      <x:c r="H118" s="13"/>
      <x:c r="I118" s="16"/>
      <x:c r="J118" s="16"/>
      <x:c r="K118" s="17" t="str">
        <x:f>IF(AND(M118="Included",H118="Completed",ISNUMBER(I118),ISNUMBER(J118)),I118-J118,"")</x:f>
      </x:c>
      <x:c r="L118" s="13"/>
      <x:c r="M118" s="14" t="str">
        <x:f>IF(A118="",IF(COUNTA(B118:J118,L118)&gt;0,"Add request ID",""),IF(COUNTIFS($A$5:A118,A118)&gt;1,"Duplicate ID","Included"))</x:f>
      </x:c>
    </x:row>
    <x:row r="119" ht="27" customHeight="1">
      <x:c r="A119" s="13"/>
      <x:c r="B119" s="21"/>
      <x:c r="C119" s="13"/>
      <x:c r="D119" s="13"/>
      <x:c r="E119" s="13"/>
      <x:c r="F119" s="13"/>
      <x:c r="G119" s="13"/>
      <x:c r="H119" s="13"/>
      <x:c r="I119" s="16"/>
      <x:c r="J119" s="16"/>
      <x:c r="K119" s="17" t="str">
        <x:f>IF(AND(M119="Included",H119="Completed",ISNUMBER(I119),ISNUMBER(J119)),I119-J119,"")</x:f>
      </x:c>
      <x:c r="L119" s="13"/>
      <x:c r="M119" s="14" t="str">
        <x:f>IF(A119="",IF(COUNTA(B119:J119,L119)&gt;0,"Add request ID",""),IF(COUNTIFS($A$5:A119,A119)&gt;1,"Duplicate ID","Included"))</x:f>
      </x:c>
    </x:row>
    <x:row r="120" ht="27" customHeight="1">
      <x:c r="A120" s="13"/>
      <x:c r="B120" s="21"/>
      <x:c r="C120" s="13"/>
      <x:c r="D120" s="13"/>
      <x:c r="E120" s="13"/>
      <x:c r="F120" s="13"/>
      <x:c r="G120" s="13"/>
      <x:c r="H120" s="13"/>
      <x:c r="I120" s="16"/>
      <x:c r="J120" s="16"/>
      <x:c r="K120" s="17" t="str">
        <x:f>IF(AND(M120="Included",H120="Completed",ISNUMBER(I120),ISNUMBER(J120)),I120-J120,"")</x:f>
      </x:c>
      <x:c r="L120" s="13"/>
      <x:c r="M120" s="14" t="str">
        <x:f>IF(A120="",IF(COUNTA(B120:J120,L120)&gt;0,"Add request ID",""),IF(COUNTIFS($A$5:A120,A120)&gt;1,"Duplicate ID","Included"))</x:f>
      </x:c>
    </x:row>
    <x:row r="121" ht="27" customHeight="1">
      <x:c r="A121" s="13"/>
      <x:c r="B121" s="21"/>
      <x:c r="C121" s="13"/>
      <x:c r="D121" s="13"/>
      <x:c r="E121" s="13"/>
      <x:c r="F121" s="13"/>
      <x:c r="G121" s="13"/>
      <x:c r="H121" s="13"/>
      <x:c r="I121" s="16"/>
      <x:c r="J121" s="16"/>
      <x:c r="K121" s="17" t="str">
        <x:f>IF(AND(M121="Included",H121="Completed",ISNUMBER(I121),ISNUMBER(J121)),I121-J121,"")</x:f>
      </x:c>
      <x:c r="L121" s="13"/>
      <x:c r="M121" s="14" t="str">
        <x:f>IF(A121="",IF(COUNTA(B121:J121,L121)&gt;0,"Add request ID",""),IF(COUNTIFS($A$5:A121,A121)&gt;1,"Duplicate ID","Included"))</x:f>
      </x:c>
    </x:row>
    <x:row r="122" ht="27" customHeight="1">
      <x:c r="A122" s="13"/>
      <x:c r="B122" s="21"/>
      <x:c r="C122" s="13"/>
      <x:c r="D122" s="13"/>
      <x:c r="E122" s="13"/>
      <x:c r="F122" s="13"/>
      <x:c r="G122" s="13"/>
      <x:c r="H122" s="13"/>
      <x:c r="I122" s="16"/>
      <x:c r="J122" s="16"/>
      <x:c r="K122" s="17" t="str">
        <x:f>IF(AND(M122="Included",H122="Completed",ISNUMBER(I122),ISNUMBER(J122)),I122-J122,"")</x:f>
      </x:c>
      <x:c r="L122" s="13"/>
      <x:c r="M122" s="14" t="str">
        <x:f>IF(A122="",IF(COUNTA(B122:J122,L122)&gt;0,"Add request ID",""),IF(COUNTIFS($A$5:A122,A122)&gt;1,"Duplicate ID","Included"))</x:f>
      </x:c>
    </x:row>
    <x:row r="123" ht="27" customHeight="1">
      <x:c r="A123" s="13"/>
      <x:c r="B123" s="21"/>
      <x:c r="C123" s="13"/>
      <x:c r="D123" s="13"/>
      <x:c r="E123" s="13"/>
      <x:c r="F123" s="13"/>
      <x:c r="G123" s="13"/>
      <x:c r="H123" s="13"/>
      <x:c r="I123" s="16"/>
      <x:c r="J123" s="16"/>
      <x:c r="K123" s="17" t="str">
        <x:f>IF(AND(M123="Included",H123="Completed",ISNUMBER(I123),ISNUMBER(J123)),I123-J123,"")</x:f>
      </x:c>
      <x:c r="L123" s="13"/>
      <x:c r="M123" s="14" t="str">
        <x:f>IF(A123="",IF(COUNTA(B123:J123,L123)&gt;0,"Add request ID",""),IF(COUNTIFS($A$5:A123,A123)&gt;1,"Duplicate ID","Included"))</x:f>
      </x:c>
    </x:row>
    <x:row r="124" ht="27" customHeight="1">
      <x:c r="A124" s="13"/>
      <x:c r="B124" s="21"/>
      <x:c r="C124" s="13"/>
      <x:c r="D124" s="13"/>
      <x:c r="E124" s="13"/>
      <x:c r="F124" s="13"/>
      <x:c r="G124" s="13"/>
      <x:c r="H124" s="13"/>
      <x:c r="I124" s="16"/>
      <x:c r="J124" s="16"/>
      <x:c r="K124" s="17" t="str">
        <x:f>IF(AND(M124="Included",H124="Completed",ISNUMBER(I124),ISNUMBER(J124)),I124-J124,"")</x:f>
      </x:c>
      <x:c r="L124" s="13"/>
      <x:c r="M124" s="14" t="str">
        <x:f>IF(A124="",IF(COUNTA(B124:J124,L124)&gt;0,"Add request ID",""),IF(COUNTIFS($A$5:A124,A124)&gt;1,"Duplicate ID","Included"))</x:f>
      </x:c>
    </x:row>
    <x:row r="125" ht="27" customHeight="1">
      <x:c r="A125" s="13"/>
      <x:c r="B125" s="21"/>
      <x:c r="C125" s="13"/>
      <x:c r="D125" s="13"/>
      <x:c r="E125" s="13"/>
      <x:c r="F125" s="13"/>
      <x:c r="G125" s="13"/>
      <x:c r="H125" s="13"/>
      <x:c r="I125" s="16"/>
      <x:c r="J125" s="16"/>
      <x:c r="K125" s="17" t="str">
        <x:f>IF(AND(M125="Included",H125="Completed",ISNUMBER(I125),ISNUMBER(J125)),I125-J125,"")</x:f>
      </x:c>
      <x:c r="L125" s="13"/>
      <x:c r="M125" s="14" t="str">
        <x:f>IF(A125="",IF(COUNTA(B125:J125,L125)&gt;0,"Add request ID",""),IF(COUNTIFS($A$5:A125,A125)&gt;1,"Duplicate ID","Included"))</x:f>
      </x:c>
    </x:row>
    <x:row r="126" ht="27" customHeight="1">
      <x:c r="A126" s="13"/>
      <x:c r="B126" s="21"/>
      <x:c r="C126" s="13"/>
      <x:c r="D126" s="13"/>
      <x:c r="E126" s="13"/>
      <x:c r="F126" s="13"/>
      <x:c r="G126" s="13"/>
      <x:c r="H126" s="13"/>
      <x:c r="I126" s="16"/>
      <x:c r="J126" s="16"/>
      <x:c r="K126" s="17" t="str">
        <x:f>IF(AND(M126="Included",H126="Completed",ISNUMBER(I126),ISNUMBER(J126)),I126-J126,"")</x:f>
      </x:c>
      <x:c r="L126" s="13"/>
      <x:c r="M126" s="14" t="str">
        <x:f>IF(A126="",IF(COUNTA(B126:J126,L126)&gt;0,"Add request ID",""),IF(COUNTIFS($A$5:A126,A126)&gt;1,"Duplicate ID","Included"))</x:f>
      </x:c>
    </x:row>
    <x:row r="127" ht="27" customHeight="1">
      <x:c r="A127" s="13"/>
      <x:c r="B127" s="21"/>
      <x:c r="C127" s="13"/>
      <x:c r="D127" s="13"/>
      <x:c r="E127" s="13"/>
      <x:c r="F127" s="13"/>
      <x:c r="G127" s="13"/>
      <x:c r="H127" s="13"/>
      <x:c r="I127" s="16"/>
      <x:c r="J127" s="16"/>
      <x:c r="K127" s="17" t="str">
        <x:f>IF(AND(M127="Included",H127="Completed",ISNUMBER(I127),ISNUMBER(J127)),I127-J127,"")</x:f>
      </x:c>
      <x:c r="L127" s="13"/>
      <x:c r="M127" s="14" t="str">
        <x:f>IF(A127="",IF(COUNTA(B127:J127,L127)&gt;0,"Add request ID",""),IF(COUNTIFS($A$5:A127,A127)&gt;1,"Duplicate ID","Included"))</x:f>
      </x:c>
    </x:row>
    <x:row r="128" ht="27" customHeight="1">
      <x:c r="A128" s="13"/>
      <x:c r="B128" s="21"/>
      <x:c r="C128" s="13"/>
      <x:c r="D128" s="13"/>
      <x:c r="E128" s="13"/>
      <x:c r="F128" s="13"/>
      <x:c r="G128" s="13"/>
      <x:c r="H128" s="13"/>
      <x:c r="I128" s="16"/>
      <x:c r="J128" s="16"/>
      <x:c r="K128" s="17" t="str">
        <x:f>IF(AND(M128="Included",H128="Completed",ISNUMBER(I128),ISNUMBER(J128)),I128-J128,"")</x:f>
      </x:c>
      <x:c r="L128" s="13"/>
      <x:c r="M128" s="14" t="str">
        <x:f>IF(A128="",IF(COUNTA(B128:J128,L128)&gt;0,"Add request ID",""),IF(COUNTIFS($A$5:A128,A128)&gt;1,"Duplicate ID","Included"))</x:f>
      </x:c>
    </x:row>
    <x:row r="129" ht="27" customHeight="1">
      <x:c r="A129" s="13"/>
      <x:c r="B129" s="21"/>
      <x:c r="C129" s="13"/>
      <x:c r="D129" s="13"/>
      <x:c r="E129" s="13"/>
      <x:c r="F129" s="13"/>
      <x:c r="G129" s="13"/>
      <x:c r="H129" s="13"/>
      <x:c r="I129" s="16"/>
      <x:c r="J129" s="16"/>
      <x:c r="K129" s="17" t="str">
        <x:f>IF(AND(M129="Included",H129="Completed",ISNUMBER(I129),ISNUMBER(J129)),I129-J129,"")</x:f>
      </x:c>
      <x:c r="L129" s="13"/>
      <x:c r="M129" s="14" t="str">
        <x:f>IF(A129="",IF(COUNTA(B129:J129,L129)&gt;0,"Add request ID",""),IF(COUNTIFS($A$5:A129,A129)&gt;1,"Duplicate ID","Included"))</x:f>
      </x:c>
    </x:row>
    <x:row r="130" ht="27" customHeight="1">
      <x:c r="A130" s="13"/>
      <x:c r="B130" s="21"/>
      <x:c r="C130" s="13"/>
      <x:c r="D130" s="13"/>
      <x:c r="E130" s="13"/>
      <x:c r="F130" s="13"/>
      <x:c r="G130" s="13"/>
      <x:c r="H130" s="13"/>
      <x:c r="I130" s="16"/>
      <x:c r="J130" s="16"/>
      <x:c r="K130" s="17" t="str">
        <x:f>IF(AND(M130="Included",H130="Completed",ISNUMBER(I130),ISNUMBER(J130)),I130-J130,"")</x:f>
      </x:c>
      <x:c r="L130" s="13"/>
      <x:c r="M130" s="14" t="str">
        <x:f>IF(A130="",IF(COUNTA(B130:J130,L130)&gt;0,"Add request ID",""),IF(COUNTIFS($A$5:A130,A130)&gt;1,"Duplicate ID","Included"))</x:f>
      </x:c>
    </x:row>
    <x:row r="131" ht="27" customHeight="1">
      <x:c r="A131" s="13"/>
      <x:c r="B131" s="21"/>
      <x:c r="C131" s="13"/>
      <x:c r="D131" s="13"/>
      <x:c r="E131" s="13"/>
      <x:c r="F131" s="13"/>
      <x:c r="G131" s="13"/>
      <x:c r="H131" s="13"/>
      <x:c r="I131" s="16"/>
      <x:c r="J131" s="16"/>
      <x:c r="K131" s="17" t="str">
        <x:f>IF(AND(M131="Included",H131="Completed",ISNUMBER(I131),ISNUMBER(J131)),I131-J131,"")</x:f>
      </x:c>
      <x:c r="L131" s="13"/>
      <x:c r="M131" s="14" t="str">
        <x:f>IF(A131="",IF(COUNTA(B131:J131,L131)&gt;0,"Add request ID",""),IF(COUNTIFS($A$5:A131,A131)&gt;1,"Duplicate ID","Included"))</x:f>
      </x:c>
    </x:row>
    <x:row r="132" ht="27" customHeight="1">
      <x:c r="A132" s="13"/>
      <x:c r="B132" s="21"/>
      <x:c r="C132" s="13"/>
      <x:c r="D132" s="13"/>
      <x:c r="E132" s="13"/>
      <x:c r="F132" s="13"/>
      <x:c r="G132" s="13"/>
      <x:c r="H132" s="13"/>
      <x:c r="I132" s="16"/>
      <x:c r="J132" s="16"/>
      <x:c r="K132" s="17" t="str">
        <x:f>IF(AND(M132="Included",H132="Completed",ISNUMBER(I132),ISNUMBER(J132)),I132-J132,"")</x:f>
      </x:c>
      <x:c r="L132" s="13"/>
      <x:c r="M132" s="14" t="str">
        <x:f>IF(A132="",IF(COUNTA(B132:J132,L132)&gt;0,"Add request ID",""),IF(COUNTIFS($A$5:A132,A132)&gt;1,"Duplicate ID","Included"))</x:f>
      </x:c>
    </x:row>
    <x:row r="133" ht="27" customHeight="1">
      <x:c r="A133" s="13"/>
      <x:c r="B133" s="21"/>
      <x:c r="C133" s="13"/>
      <x:c r="D133" s="13"/>
      <x:c r="E133" s="13"/>
      <x:c r="F133" s="13"/>
      <x:c r="G133" s="13"/>
      <x:c r="H133" s="13"/>
      <x:c r="I133" s="16"/>
      <x:c r="J133" s="16"/>
      <x:c r="K133" s="17" t="str">
        <x:f>IF(AND(M133="Included",H133="Completed",ISNUMBER(I133),ISNUMBER(J133)),I133-J133,"")</x:f>
      </x:c>
      <x:c r="L133" s="13"/>
      <x:c r="M133" s="14" t="str">
        <x:f>IF(A133="",IF(COUNTA(B133:J133,L133)&gt;0,"Add request ID",""),IF(COUNTIFS($A$5:A133,A133)&gt;1,"Duplicate ID","Included"))</x:f>
      </x:c>
    </x:row>
    <x:row r="134" ht="27" customHeight="1">
      <x:c r="A134" s="13"/>
      <x:c r="B134" s="21"/>
      <x:c r="C134" s="13"/>
      <x:c r="D134" s="13"/>
      <x:c r="E134" s="13"/>
      <x:c r="F134" s="13"/>
      <x:c r="G134" s="13"/>
      <x:c r="H134" s="13"/>
      <x:c r="I134" s="16"/>
      <x:c r="J134" s="16"/>
      <x:c r="K134" s="17" t="str">
        <x:f>IF(AND(M134="Included",H134="Completed",ISNUMBER(I134),ISNUMBER(J134)),I134-J134,"")</x:f>
      </x:c>
      <x:c r="L134" s="13"/>
      <x:c r="M134" s="14" t="str">
        <x:f>IF(A134="",IF(COUNTA(B134:J134,L134)&gt;0,"Add request ID",""),IF(COUNTIFS($A$5:A134,A134)&gt;1,"Duplicate ID","Included"))</x:f>
      </x:c>
    </x:row>
    <x:row r="135" ht="27" customHeight="1">
      <x:c r="A135" s="13"/>
      <x:c r="B135" s="21"/>
      <x:c r="C135" s="13"/>
      <x:c r="D135" s="13"/>
      <x:c r="E135" s="13"/>
      <x:c r="F135" s="13"/>
      <x:c r="G135" s="13"/>
      <x:c r="H135" s="13"/>
      <x:c r="I135" s="16"/>
      <x:c r="J135" s="16"/>
      <x:c r="K135" s="17" t="str">
        <x:f>IF(AND(M135="Included",H135="Completed",ISNUMBER(I135),ISNUMBER(J135)),I135-J135,"")</x:f>
      </x:c>
      <x:c r="L135" s="13"/>
      <x:c r="M135" s="14" t="str">
        <x:f>IF(A135="",IF(COUNTA(B135:J135,L135)&gt;0,"Add request ID",""),IF(COUNTIFS($A$5:A135,A135)&gt;1,"Duplicate ID","Included"))</x:f>
      </x:c>
    </x:row>
    <x:row r="136" ht="27" customHeight="1">
      <x:c r="A136" s="13"/>
      <x:c r="B136" s="21"/>
      <x:c r="C136" s="13"/>
      <x:c r="D136" s="13"/>
      <x:c r="E136" s="13"/>
      <x:c r="F136" s="13"/>
      <x:c r="G136" s="13"/>
      <x:c r="H136" s="13"/>
      <x:c r="I136" s="16"/>
      <x:c r="J136" s="16"/>
      <x:c r="K136" s="17" t="str">
        <x:f>IF(AND(M136="Included",H136="Completed",ISNUMBER(I136),ISNUMBER(J136)),I136-J136,"")</x:f>
      </x:c>
      <x:c r="L136" s="13"/>
      <x:c r="M136" s="14" t="str">
        <x:f>IF(A136="",IF(COUNTA(B136:J136,L136)&gt;0,"Add request ID",""),IF(COUNTIFS($A$5:A136,A136)&gt;1,"Duplicate ID","Included"))</x:f>
      </x:c>
    </x:row>
    <x:row r="137" ht="27" customHeight="1">
      <x:c r="A137" s="13"/>
      <x:c r="B137" s="21"/>
      <x:c r="C137" s="13"/>
      <x:c r="D137" s="13"/>
      <x:c r="E137" s="13"/>
      <x:c r="F137" s="13"/>
      <x:c r="G137" s="13"/>
      <x:c r="H137" s="13"/>
      <x:c r="I137" s="16"/>
      <x:c r="J137" s="16"/>
      <x:c r="K137" s="17" t="str">
        <x:f>IF(AND(M137="Included",H137="Completed",ISNUMBER(I137),ISNUMBER(J137)),I137-J137,"")</x:f>
      </x:c>
      <x:c r="L137" s="13"/>
      <x:c r="M137" s="14" t="str">
        <x:f>IF(A137="",IF(COUNTA(B137:J137,L137)&gt;0,"Add request ID",""),IF(COUNTIFS($A$5:A137,A137)&gt;1,"Duplicate ID","Included"))</x:f>
      </x:c>
    </x:row>
    <x:row r="138" ht="27" customHeight="1">
      <x:c r="A138" s="13"/>
      <x:c r="B138" s="21"/>
      <x:c r="C138" s="13"/>
      <x:c r="D138" s="13"/>
      <x:c r="E138" s="13"/>
      <x:c r="F138" s="13"/>
      <x:c r="G138" s="13"/>
      <x:c r="H138" s="13"/>
      <x:c r="I138" s="16"/>
      <x:c r="J138" s="16"/>
      <x:c r="K138" s="17" t="str">
        <x:f>IF(AND(M138="Included",H138="Completed",ISNUMBER(I138),ISNUMBER(J138)),I138-J138,"")</x:f>
      </x:c>
      <x:c r="L138" s="13"/>
      <x:c r="M138" s="14" t="str">
        <x:f>IF(A138="",IF(COUNTA(B138:J138,L138)&gt;0,"Add request ID",""),IF(COUNTIFS($A$5:A138,A138)&gt;1,"Duplicate ID","Included"))</x:f>
      </x:c>
    </x:row>
    <x:row r="139" ht="27" customHeight="1">
      <x:c r="A139" s="13"/>
      <x:c r="B139" s="21"/>
      <x:c r="C139" s="13"/>
      <x:c r="D139" s="13"/>
      <x:c r="E139" s="13"/>
      <x:c r="F139" s="13"/>
      <x:c r="G139" s="13"/>
      <x:c r="H139" s="13"/>
      <x:c r="I139" s="16"/>
      <x:c r="J139" s="16"/>
      <x:c r="K139" s="17" t="str">
        <x:f>IF(AND(M139="Included",H139="Completed",ISNUMBER(I139),ISNUMBER(J139)),I139-J139,"")</x:f>
      </x:c>
      <x:c r="L139" s="13"/>
      <x:c r="M139" s="14" t="str">
        <x:f>IF(A139="",IF(COUNTA(B139:J139,L139)&gt;0,"Add request ID",""),IF(COUNTIFS($A$5:A139,A139)&gt;1,"Duplicate ID","Included"))</x:f>
      </x:c>
    </x:row>
    <x:row r="140" ht="27" customHeight="1">
      <x:c r="A140" s="13"/>
      <x:c r="B140" s="21"/>
      <x:c r="C140" s="13"/>
      <x:c r="D140" s="13"/>
      <x:c r="E140" s="13"/>
      <x:c r="F140" s="13"/>
      <x:c r="G140" s="13"/>
      <x:c r="H140" s="13"/>
      <x:c r="I140" s="16"/>
      <x:c r="J140" s="16"/>
      <x:c r="K140" s="17" t="str">
        <x:f>IF(AND(M140="Included",H140="Completed",ISNUMBER(I140),ISNUMBER(J140)),I140-J140,"")</x:f>
      </x:c>
      <x:c r="L140" s="13"/>
      <x:c r="M140" s="14" t="str">
        <x:f>IF(A140="",IF(COUNTA(B140:J140,L140)&gt;0,"Add request ID",""),IF(COUNTIFS($A$5:A140,A140)&gt;1,"Duplicate ID","Included"))</x:f>
      </x:c>
    </x:row>
    <x:row r="141" ht="27" customHeight="1">
      <x:c r="A141" s="13"/>
      <x:c r="B141" s="21"/>
      <x:c r="C141" s="13"/>
      <x:c r="D141" s="13"/>
      <x:c r="E141" s="13"/>
      <x:c r="F141" s="13"/>
      <x:c r="G141" s="13"/>
      <x:c r="H141" s="13"/>
      <x:c r="I141" s="16"/>
      <x:c r="J141" s="16"/>
      <x:c r="K141" s="17" t="str">
        <x:f>IF(AND(M141="Included",H141="Completed",ISNUMBER(I141),ISNUMBER(J141)),I141-J141,"")</x:f>
      </x:c>
      <x:c r="L141" s="13"/>
      <x:c r="M141" s="14" t="str">
        <x:f>IF(A141="",IF(COUNTA(B141:J141,L141)&gt;0,"Add request ID",""),IF(COUNTIFS($A$5:A141,A141)&gt;1,"Duplicate ID","Included"))</x:f>
      </x:c>
    </x:row>
    <x:row r="142" ht="27" customHeight="1">
      <x:c r="A142" s="13"/>
      <x:c r="B142" s="21"/>
      <x:c r="C142" s="13"/>
      <x:c r="D142" s="13"/>
      <x:c r="E142" s="13"/>
      <x:c r="F142" s="13"/>
      <x:c r="G142" s="13"/>
      <x:c r="H142" s="13"/>
      <x:c r="I142" s="16"/>
      <x:c r="J142" s="16"/>
      <x:c r="K142" s="17" t="str">
        <x:f>IF(AND(M142="Included",H142="Completed",ISNUMBER(I142),ISNUMBER(J142)),I142-J142,"")</x:f>
      </x:c>
      <x:c r="L142" s="13"/>
      <x:c r="M142" s="14" t="str">
        <x:f>IF(A142="",IF(COUNTA(B142:J142,L142)&gt;0,"Add request ID",""),IF(COUNTIFS($A$5:A142,A142)&gt;1,"Duplicate ID","Included"))</x:f>
      </x:c>
    </x:row>
    <x:row r="143" ht="27" customHeight="1">
      <x:c r="A143" s="13"/>
      <x:c r="B143" s="21"/>
      <x:c r="C143" s="13"/>
      <x:c r="D143" s="13"/>
      <x:c r="E143" s="13"/>
      <x:c r="F143" s="13"/>
      <x:c r="G143" s="13"/>
      <x:c r="H143" s="13"/>
      <x:c r="I143" s="16"/>
      <x:c r="J143" s="16"/>
      <x:c r="K143" s="17" t="str">
        <x:f>IF(AND(M143="Included",H143="Completed",ISNUMBER(I143),ISNUMBER(J143)),I143-J143,"")</x:f>
      </x:c>
      <x:c r="L143" s="13"/>
      <x:c r="M143" s="14" t="str">
        <x:f>IF(A143="",IF(COUNTA(B143:J143,L143)&gt;0,"Add request ID",""),IF(COUNTIFS($A$5:A143,A143)&gt;1,"Duplicate ID","Included"))</x:f>
      </x:c>
    </x:row>
    <x:row r="144" ht="27" customHeight="1">
      <x:c r="A144" s="13"/>
      <x:c r="B144" s="21"/>
      <x:c r="C144" s="13"/>
      <x:c r="D144" s="13"/>
      <x:c r="E144" s="13"/>
      <x:c r="F144" s="13"/>
      <x:c r="G144" s="13"/>
      <x:c r="H144" s="13"/>
      <x:c r="I144" s="16"/>
      <x:c r="J144" s="16"/>
      <x:c r="K144" s="17" t="str">
        <x:f>IF(AND(M144="Included",H144="Completed",ISNUMBER(I144),ISNUMBER(J144)),I144-J144,"")</x:f>
      </x:c>
      <x:c r="L144" s="13"/>
      <x:c r="M144" s="14" t="str">
        <x:f>IF(A144="",IF(COUNTA(B144:J144,L144)&gt;0,"Add request ID",""),IF(COUNTIFS($A$5:A144,A144)&gt;1,"Duplicate ID","Included"))</x:f>
      </x:c>
    </x:row>
    <x:row r="145" ht="27" customHeight="1">
      <x:c r="A145" s="13"/>
      <x:c r="B145" s="21"/>
      <x:c r="C145" s="13"/>
      <x:c r="D145" s="13"/>
      <x:c r="E145" s="13"/>
      <x:c r="F145" s="13"/>
      <x:c r="G145" s="13"/>
      <x:c r="H145" s="13"/>
      <x:c r="I145" s="16"/>
      <x:c r="J145" s="16"/>
      <x:c r="K145" s="17" t="str">
        <x:f>IF(AND(M145="Included",H145="Completed",ISNUMBER(I145),ISNUMBER(J145)),I145-J145,"")</x:f>
      </x:c>
      <x:c r="L145" s="13"/>
      <x:c r="M145" s="14" t="str">
        <x:f>IF(A145="",IF(COUNTA(B145:J145,L145)&gt;0,"Add request ID",""),IF(COUNTIFS($A$5:A145,A145)&gt;1,"Duplicate ID","Included"))</x:f>
      </x:c>
    </x:row>
    <x:row r="146" ht="27" customHeight="1">
      <x:c r="A146" s="13"/>
      <x:c r="B146" s="21"/>
      <x:c r="C146" s="13"/>
      <x:c r="D146" s="13"/>
      <x:c r="E146" s="13"/>
      <x:c r="F146" s="13"/>
      <x:c r="G146" s="13"/>
      <x:c r="H146" s="13"/>
      <x:c r="I146" s="16"/>
      <x:c r="J146" s="16"/>
      <x:c r="K146" s="17" t="str">
        <x:f>IF(AND(M146="Included",H146="Completed",ISNUMBER(I146),ISNUMBER(J146)),I146-J146,"")</x:f>
      </x:c>
      <x:c r="L146" s="13"/>
      <x:c r="M146" s="14" t="str">
        <x:f>IF(A146="",IF(COUNTA(B146:J146,L146)&gt;0,"Add request ID",""),IF(COUNTIFS($A$5:A146,A146)&gt;1,"Duplicate ID","Included"))</x:f>
      </x:c>
    </x:row>
    <x:row r="147" ht="27" customHeight="1">
      <x:c r="A147" s="13"/>
      <x:c r="B147" s="21"/>
      <x:c r="C147" s="13"/>
      <x:c r="D147" s="13"/>
      <x:c r="E147" s="13"/>
      <x:c r="F147" s="13"/>
      <x:c r="G147" s="13"/>
      <x:c r="H147" s="13"/>
      <x:c r="I147" s="16"/>
      <x:c r="J147" s="16"/>
      <x:c r="K147" s="17" t="str">
        <x:f>IF(AND(M147="Included",H147="Completed",ISNUMBER(I147),ISNUMBER(J147)),I147-J147,"")</x:f>
      </x:c>
      <x:c r="L147" s="13"/>
      <x:c r="M147" s="14" t="str">
        <x:f>IF(A147="",IF(COUNTA(B147:J147,L147)&gt;0,"Add request ID",""),IF(COUNTIFS($A$5:A147,A147)&gt;1,"Duplicate ID","Included"))</x:f>
      </x:c>
    </x:row>
    <x:row r="148" ht="27" customHeight="1">
      <x:c r="A148" s="13"/>
      <x:c r="B148" s="21"/>
      <x:c r="C148" s="13"/>
      <x:c r="D148" s="13"/>
      <x:c r="E148" s="13"/>
      <x:c r="F148" s="13"/>
      <x:c r="G148" s="13"/>
      <x:c r="H148" s="13"/>
      <x:c r="I148" s="16"/>
      <x:c r="J148" s="16"/>
      <x:c r="K148" s="17" t="str">
        <x:f>IF(AND(M148="Included",H148="Completed",ISNUMBER(I148),ISNUMBER(J148)),I148-J148,"")</x:f>
      </x:c>
      <x:c r="L148" s="13"/>
      <x:c r="M148" s="14" t="str">
        <x:f>IF(A148="",IF(COUNTA(B148:J148,L148)&gt;0,"Add request ID",""),IF(COUNTIFS($A$5:A148,A148)&gt;1,"Duplicate ID","Included"))</x:f>
      </x:c>
    </x:row>
    <x:row r="149" ht="27" customHeight="1">
      <x:c r="A149" s="13"/>
      <x:c r="B149" s="21"/>
      <x:c r="C149" s="13"/>
      <x:c r="D149" s="13"/>
      <x:c r="E149" s="13"/>
      <x:c r="F149" s="13"/>
      <x:c r="G149" s="13"/>
      <x:c r="H149" s="13"/>
      <x:c r="I149" s="16"/>
      <x:c r="J149" s="16"/>
      <x:c r="K149" s="17" t="str">
        <x:f>IF(AND(M149="Included",H149="Completed",ISNUMBER(I149),ISNUMBER(J149)),I149-J149,"")</x:f>
      </x:c>
      <x:c r="L149" s="13"/>
      <x:c r="M149" s="14" t="str">
        <x:f>IF(A149="",IF(COUNTA(B149:J149,L149)&gt;0,"Add request ID",""),IF(COUNTIFS($A$5:A149,A149)&gt;1,"Duplicate ID","Included"))</x:f>
      </x:c>
    </x:row>
    <x:row r="150" ht="27" customHeight="1">
      <x:c r="A150" s="13"/>
      <x:c r="B150" s="21"/>
      <x:c r="C150" s="13"/>
      <x:c r="D150" s="13"/>
      <x:c r="E150" s="13"/>
      <x:c r="F150" s="13"/>
      <x:c r="G150" s="13"/>
      <x:c r="H150" s="13"/>
      <x:c r="I150" s="16"/>
      <x:c r="J150" s="16"/>
      <x:c r="K150" s="17" t="str">
        <x:f>IF(AND(M150="Included",H150="Completed",ISNUMBER(I150),ISNUMBER(J150)),I150-J150,"")</x:f>
      </x:c>
      <x:c r="L150" s="13"/>
      <x:c r="M150" s="14" t="str">
        <x:f>IF(A150="",IF(COUNTA(B150:J150,L150)&gt;0,"Add request ID",""),IF(COUNTIFS($A$5:A150,A150)&gt;1,"Duplicate ID","Included"))</x:f>
      </x:c>
    </x:row>
    <x:row r="151" ht="27" customHeight="1">
      <x:c r="A151" s="13"/>
      <x:c r="B151" s="21"/>
      <x:c r="C151" s="13"/>
      <x:c r="D151" s="13"/>
      <x:c r="E151" s="13"/>
      <x:c r="F151" s="13"/>
      <x:c r="G151" s="13"/>
      <x:c r="H151" s="13"/>
      <x:c r="I151" s="16"/>
      <x:c r="J151" s="16"/>
      <x:c r="K151" s="17" t="str">
        <x:f>IF(AND(M151="Included",H151="Completed",ISNUMBER(I151),ISNUMBER(J151)),I151-J151,"")</x:f>
      </x:c>
      <x:c r="L151" s="13"/>
      <x:c r="M151" s="14" t="str">
        <x:f>IF(A151="",IF(COUNTA(B151:J151,L151)&gt;0,"Add request ID",""),IF(COUNTIFS($A$5:A151,A151)&gt;1,"Duplicate ID","Included"))</x:f>
      </x:c>
    </x:row>
    <x:row r="152" ht="27" customHeight="1">
      <x:c r="A152" s="13"/>
      <x:c r="B152" s="21"/>
      <x:c r="C152" s="13"/>
      <x:c r="D152" s="13"/>
      <x:c r="E152" s="13"/>
      <x:c r="F152" s="13"/>
      <x:c r="G152" s="13"/>
      <x:c r="H152" s="13"/>
      <x:c r="I152" s="16"/>
      <x:c r="J152" s="16"/>
      <x:c r="K152" s="17" t="str">
        <x:f>IF(AND(M152="Included",H152="Completed",ISNUMBER(I152),ISNUMBER(J152)),I152-J152,"")</x:f>
      </x:c>
      <x:c r="L152" s="13"/>
      <x:c r="M152" s="14" t="str">
        <x:f>IF(A152="",IF(COUNTA(B152:J152,L152)&gt;0,"Add request ID",""),IF(COUNTIFS($A$5:A152,A152)&gt;1,"Duplicate ID","Included"))</x:f>
      </x:c>
    </x:row>
    <x:row r="153" ht="27" customHeight="1">
      <x:c r="A153" s="13"/>
      <x:c r="B153" s="21"/>
      <x:c r="C153" s="13"/>
      <x:c r="D153" s="13"/>
      <x:c r="E153" s="13"/>
      <x:c r="F153" s="13"/>
      <x:c r="G153" s="13"/>
      <x:c r="H153" s="13"/>
      <x:c r="I153" s="16"/>
      <x:c r="J153" s="16"/>
      <x:c r="K153" s="17" t="str">
        <x:f>IF(AND(M153="Included",H153="Completed",ISNUMBER(I153),ISNUMBER(J153)),I153-J153,"")</x:f>
      </x:c>
      <x:c r="L153" s="13"/>
      <x:c r="M153" s="14" t="str">
        <x:f>IF(A153="",IF(COUNTA(B153:J153,L153)&gt;0,"Add request ID",""),IF(COUNTIFS($A$5:A153,A153)&gt;1,"Duplicate ID","Included"))</x:f>
      </x:c>
    </x:row>
    <x:row r="154" ht="27" customHeight="1">
      <x:c r="A154" s="13"/>
      <x:c r="B154" s="21"/>
      <x:c r="C154" s="13"/>
      <x:c r="D154" s="13"/>
      <x:c r="E154" s="13"/>
      <x:c r="F154" s="13"/>
      <x:c r="G154" s="13"/>
      <x:c r="H154" s="13"/>
      <x:c r="I154" s="16"/>
      <x:c r="J154" s="16"/>
      <x:c r="K154" s="17" t="str">
        <x:f>IF(AND(M154="Included",H154="Completed",ISNUMBER(I154),ISNUMBER(J154)),I154-J154,"")</x:f>
      </x:c>
      <x:c r="L154" s="13"/>
      <x:c r="M154" s="14" t="str">
        <x:f>IF(A154="",IF(COUNTA(B154:J154,L154)&gt;0,"Add request ID",""),IF(COUNTIFS($A$5:A154,A154)&gt;1,"Duplicate ID","Included"))</x:f>
      </x:c>
    </x:row>
    <x:row r="155" ht="27" customHeight="1">
      <x:c r="A155" s="13"/>
      <x:c r="B155" s="21"/>
      <x:c r="C155" s="13"/>
      <x:c r="D155" s="13"/>
      <x:c r="E155" s="13"/>
      <x:c r="F155" s="13"/>
      <x:c r="G155" s="13"/>
      <x:c r="H155" s="13"/>
      <x:c r="I155" s="16"/>
      <x:c r="J155" s="16"/>
      <x:c r="K155" s="17" t="str">
        <x:f>IF(AND(M155="Included",H155="Completed",ISNUMBER(I155),ISNUMBER(J155)),I155-J155,"")</x:f>
      </x:c>
      <x:c r="L155" s="13"/>
      <x:c r="M155" s="14" t="str">
        <x:f>IF(A155="",IF(COUNTA(B155:J155,L155)&gt;0,"Add request ID",""),IF(COUNTIFS($A$5:A155,A155)&gt;1,"Duplicate ID","Included"))</x:f>
      </x:c>
    </x:row>
    <x:row r="156" ht="27" customHeight="1">
      <x:c r="A156" s="13"/>
      <x:c r="B156" s="21"/>
      <x:c r="C156" s="13"/>
      <x:c r="D156" s="13"/>
      <x:c r="E156" s="13"/>
      <x:c r="F156" s="13"/>
      <x:c r="G156" s="13"/>
      <x:c r="H156" s="13"/>
      <x:c r="I156" s="16"/>
      <x:c r="J156" s="16"/>
      <x:c r="K156" s="17" t="str">
        <x:f>IF(AND(M156="Included",H156="Completed",ISNUMBER(I156),ISNUMBER(J156)),I156-J156,"")</x:f>
      </x:c>
      <x:c r="L156" s="13"/>
      <x:c r="M156" s="14" t="str">
        <x:f>IF(A156="",IF(COUNTA(B156:J156,L156)&gt;0,"Add request ID",""),IF(COUNTIFS($A$5:A156,A156)&gt;1,"Duplicate ID","Included"))</x:f>
      </x:c>
    </x:row>
    <x:row r="157" ht="27" customHeight="1">
      <x:c r="A157" s="13"/>
      <x:c r="B157" s="21"/>
      <x:c r="C157" s="13"/>
      <x:c r="D157" s="13"/>
      <x:c r="E157" s="13"/>
      <x:c r="F157" s="13"/>
      <x:c r="G157" s="13"/>
      <x:c r="H157" s="13"/>
      <x:c r="I157" s="16"/>
      <x:c r="J157" s="16"/>
      <x:c r="K157" s="17" t="str">
        <x:f>IF(AND(M157="Included",H157="Completed",ISNUMBER(I157),ISNUMBER(J157)),I157-J157,"")</x:f>
      </x:c>
      <x:c r="L157" s="13"/>
      <x:c r="M157" s="14" t="str">
        <x:f>IF(A157="",IF(COUNTA(B157:J157,L157)&gt;0,"Add request ID",""),IF(COUNTIFS($A$5:A157,A157)&gt;1,"Duplicate ID","Included"))</x:f>
      </x:c>
    </x:row>
    <x:row r="158" ht="27" customHeight="1">
      <x:c r="A158" s="13"/>
      <x:c r="B158" s="21"/>
      <x:c r="C158" s="13"/>
      <x:c r="D158" s="13"/>
      <x:c r="E158" s="13"/>
      <x:c r="F158" s="13"/>
      <x:c r="G158" s="13"/>
      <x:c r="H158" s="13"/>
      <x:c r="I158" s="16"/>
      <x:c r="J158" s="16"/>
      <x:c r="K158" s="17" t="str">
        <x:f>IF(AND(M158="Included",H158="Completed",ISNUMBER(I158),ISNUMBER(J158)),I158-J158,"")</x:f>
      </x:c>
      <x:c r="L158" s="13"/>
      <x:c r="M158" s="14" t="str">
        <x:f>IF(A158="",IF(COUNTA(B158:J158,L158)&gt;0,"Add request ID",""),IF(COUNTIFS($A$5:A158,A158)&gt;1,"Duplicate ID","Included"))</x:f>
      </x:c>
    </x:row>
    <x:row r="159" ht="27" customHeight="1">
      <x:c r="A159" s="13"/>
      <x:c r="B159" s="21"/>
      <x:c r="C159" s="13"/>
      <x:c r="D159" s="13"/>
      <x:c r="E159" s="13"/>
      <x:c r="F159" s="13"/>
      <x:c r="G159" s="13"/>
      <x:c r="H159" s="13"/>
      <x:c r="I159" s="16"/>
      <x:c r="J159" s="16"/>
      <x:c r="K159" s="17" t="str">
        <x:f>IF(AND(M159="Included",H159="Completed",ISNUMBER(I159),ISNUMBER(J159)),I159-J159,"")</x:f>
      </x:c>
      <x:c r="L159" s="13"/>
      <x:c r="M159" s="14" t="str">
        <x:f>IF(A159="",IF(COUNTA(B159:J159,L159)&gt;0,"Add request ID",""),IF(COUNTIFS($A$5:A159,A159)&gt;1,"Duplicate ID","Included"))</x:f>
      </x:c>
    </x:row>
    <x:row r="160" ht="27" customHeight="1">
      <x:c r="A160" s="13"/>
      <x:c r="B160" s="21"/>
      <x:c r="C160" s="13"/>
      <x:c r="D160" s="13"/>
      <x:c r="E160" s="13"/>
      <x:c r="F160" s="13"/>
      <x:c r="G160" s="13"/>
      <x:c r="H160" s="13"/>
      <x:c r="I160" s="16"/>
      <x:c r="J160" s="16"/>
      <x:c r="K160" s="17" t="str">
        <x:f>IF(AND(M160="Included",H160="Completed",ISNUMBER(I160),ISNUMBER(J160)),I160-J160,"")</x:f>
      </x:c>
      <x:c r="L160" s="13"/>
      <x:c r="M160" s="14" t="str">
        <x:f>IF(A160="",IF(COUNTA(B160:J160,L160)&gt;0,"Add request ID",""),IF(COUNTIFS($A$5:A160,A160)&gt;1,"Duplicate ID","Included"))</x:f>
      </x:c>
    </x:row>
    <x:row r="161" ht="27" customHeight="1">
      <x:c r="A161" s="13"/>
      <x:c r="B161" s="21"/>
      <x:c r="C161" s="13"/>
      <x:c r="D161" s="13"/>
      <x:c r="E161" s="13"/>
      <x:c r="F161" s="13"/>
      <x:c r="G161" s="13"/>
      <x:c r="H161" s="13"/>
      <x:c r="I161" s="16"/>
      <x:c r="J161" s="16"/>
      <x:c r="K161" s="17" t="str">
        <x:f>IF(AND(M161="Included",H161="Completed",ISNUMBER(I161),ISNUMBER(J161)),I161-J161,"")</x:f>
      </x:c>
      <x:c r="L161" s="13"/>
      <x:c r="M161" s="14" t="str">
        <x:f>IF(A161="",IF(COUNTA(B161:J161,L161)&gt;0,"Add request ID",""),IF(COUNTIFS($A$5:A161,A161)&gt;1,"Duplicate ID","Included"))</x:f>
      </x:c>
    </x:row>
    <x:row r="162" ht="27" customHeight="1">
      <x:c r="A162" s="13"/>
      <x:c r="B162" s="21"/>
      <x:c r="C162" s="13"/>
      <x:c r="D162" s="13"/>
      <x:c r="E162" s="13"/>
      <x:c r="F162" s="13"/>
      <x:c r="G162" s="13"/>
      <x:c r="H162" s="13"/>
      <x:c r="I162" s="16"/>
      <x:c r="J162" s="16"/>
      <x:c r="K162" s="17" t="str">
        <x:f>IF(AND(M162="Included",H162="Completed",ISNUMBER(I162),ISNUMBER(J162)),I162-J162,"")</x:f>
      </x:c>
      <x:c r="L162" s="13"/>
      <x:c r="M162" s="14" t="str">
        <x:f>IF(A162="",IF(COUNTA(B162:J162,L162)&gt;0,"Add request ID",""),IF(COUNTIFS($A$5:A162,A162)&gt;1,"Duplicate ID","Included"))</x:f>
      </x:c>
    </x:row>
    <x:row r="163" ht="27" customHeight="1">
      <x:c r="A163" s="13"/>
      <x:c r="B163" s="21"/>
      <x:c r="C163" s="13"/>
      <x:c r="D163" s="13"/>
      <x:c r="E163" s="13"/>
      <x:c r="F163" s="13"/>
      <x:c r="G163" s="13"/>
      <x:c r="H163" s="13"/>
      <x:c r="I163" s="16"/>
      <x:c r="J163" s="16"/>
      <x:c r="K163" s="17" t="str">
        <x:f>IF(AND(M163="Included",H163="Completed",ISNUMBER(I163),ISNUMBER(J163)),I163-J163,"")</x:f>
      </x:c>
      <x:c r="L163" s="13"/>
      <x:c r="M163" s="14" t="str">
        <x:f>IF(A163="",IF(COUNTA(B163:J163,L163)&gt;0,"Add request ID",""),IF(COUNTIFS($A$5:A163,A163)&gt;1,"Duplicate ID","Included"))</x:f>
      </x:c>
    </x:row>
    <x:row r="164" ht="27" customHeight="1">
      <x:c r="A164" s="13"/>
      <x:c r="B164" s="21"/>
      <x:c r="C164" s="13"/>
      <x:c r="D164" s="13"/>
      <x:c r="E164" s="13"/>
      <x:c r="F164" s="13"/>
      <x:c r="G164" s="13"/>
      <x:c r="H164" s="13"/>
      <x:c r="I164" s="16"/>
      <x:c r="J164" s="16"/>
      <x:c r="K164" s="17" t="str">
        <x:f>IF(AND(M164="Included",H164="Completed",ISNUMBER(I164),ISNUMBER(J164)),I164-J164,"")</x:f>
      </x:c>
      <x:c r="L164" s="13"/>
      <x:c r="M164" s="14" t="str">
        <x:f>IF(A164="",IF(COUNTA(B164:J164,L164)&gt;0,"Add request ID",""),IF(COUNTIFS($A$5:A164,A164)&gt;1,"Duplicate ID","Included"))</x:f>
      </x:c>
    </x:row>
    <x:row r="165" ht="27" customHeight="1">
      <x:c r="A165" s="13"/>
      <x:c r="B165" s="21"/>
      <x:c r="C165" s="13"/>
      <x:c r="D165" s="13"/>
      <x:c r="E165" s="13"/>
      <x:c r="F165" s="13"/>
      <x:c r="G165" s="13"/>
      <x:c r="H165" s="13"/>
      <x:c r="I165" s="16"/>
      <x:c r="J165" s="16"/>
      <x:c r="K165" s="17" t="str">
        <x:f>IF(AND(M165="Included",H165="Completed",ISNUMBER(I165),ISNUMBER(J165)),I165-J165,"")</x:f>
      </x:c>
      <x:c r="L165" s="13"/>
      <x:c r="M165" s="14" t="str">
        <x:f>IF(A165="",IF(COUNTA(B165:J165,L165)&gt;0,"Add request ID",""),IF(COUNTIFS($A$5:A165,A165)&gt;1,"Duplicate ID","Included"))</x:f>
      </x:c>
    </x:row>
    <x:row r="166" ht="27" customHeight="1">
      <x:c r="A166" s="13"/>
      <x:c r="B166" s="21"/>
      <x:c r="C166" s="13"/>
      <x:c r="D166" s="13"/>
      <x:c r="E166" s="13"/>
      <x:c r="F166" s="13"/>
      <x:c r="G166" s="13"/>
      <x:c r="H166" s="13"/>
      <x:c r="I166" s="16"/>
      <x:c r="J166" s="16"/>
      <x:c r="K166" s="17" t="str">
        <x:f>IF(AND(M166="Included",H166="Completed",ISNUMBER(I166),ISNUMBER(J166)),I166-J166,"")</x:f>
      </x:c>
      <x:c r="L166" s="13"/>
      <x:c r="M166" s="14" t="str">
        <x:f>IF(A166="",IF(COUNTA(B166:J166,L166)&gt;0,"Add request ID",""),IF(COUNTIFS($A$5:A166,A166)&gt;1,"Duplicate ID","Included"))</x:f>
      </x:c>
    </x:row>
    <x:row r="167" ht="27" customHeight="1">
      <x:c r="A167" s="13"/>
      <x:c r="B167" s="21"/>
      <x:c r="C167" s="13"/>
      <x:c r="D167" s="13"/>
      <x:c r="E167" s="13"/>
      <x:c r="F167" s="13"/>
      <x:c r="G167" s="13"/>
      <x:c r="H167" s="13"/>
      <x:c r="I167" s="16"/>
      <x:c r="J167" s="16"/>
      <x:c r="K167" s="17" t="str">
        <x:f>IF(AND(M167="Included",H167="Completed",ISNUMBER(I167),ISNUMBER(J167)),I167-J167,"")</x:f>
      </x:c>
      <x:c r="L167" s="13"/>
      <x:c r="M167" s="14" t="str">
        <x:f>IF(A167="",IF(COUNTA(B167:J167,L167)&gt;0,"Add request ID",""),IF(COUNTIFS($A$5:A167,A167)&gt;1,"Duplicate ID","Included"))</x:f>
      </x:c>
    </x:row>
    <x:row r="168" ht="27" customHeight="1">
      <x:c r="A168" s="13"/>
      <x:c r="B168" s="21"/>
      <x:c r="C168" s="13"/>
      <x:c r="D168" s="13"/>
      <x:c r="E168" s="13"/>
      <x:c r="F168" s="13"/>
      <x:c r="G168" s="13"/>
      <x:c r="H168" s="13"/>
      <x:c r="I168" s="16"/>
      <x:c r="J168" s="16"/>
      <x:c r="K168" s="17" t="str">
        <x:f>IF(AND(M168="Included",H168="Completed",ISNUMBER(I168),ISNUMBER(J168)),I168-J168,"")</x:f>
      </x:c>
      <x:c r="L168" s="13"/>
      <x:c r="M168" s="14" t="str">
        <x:f>IF(A168="",IF(COUNTA(B168:J168,L168)&gt;0,"Add request ID",""),IF(COUNTIFS($A$5:A168,A168)&gt;1,"Duplicate ID","Included"))</x:f>
      </x:c>
    </x:row>
    <x:row r="169" ht="27" customHeight="1">
      <x:c r="A169" s="13"/>
      <x:c r="B169" s="21"/>
      <x:c r="C169" s="13"/>
      <x:c r="D169" s="13"/>
      <x:c r="E169" s="13"/>
      <x:c r="F169" s="13"/>
      <x:c r="G169" s="13"/>
      <x:c r="H169" s="13"/>
      <x:c r="I169" s="16"/>
      <x:c r="J169" s="16"/>
      <x:c r="K169" s="17" t="str">
        <x:f>IF(AND(M169="Included",H169="Completed",ISNUMBER(I169),ISNUMBER(J169)),I169-J169,"")</x:f>
      </x:c>
      <x:c r="L169" s="13"/>
      <x:c r="M169" s="14" t="str">
        <x:f>IF(A169="",IF(COUNTA(B169:J169,L169)&gt;0,"Add request ID",""),IF(COUNTIFS($A$5:A169,A169)&gt;1,"Duplicate ID","Included"))</x:f>
      </x:c>
    </x:row>
    <x:row r="170" ht="27" customHeight="1">
      <x:c r="A170" s="13"/>
      <x:c r="B170" s="21"/>
      <x:c r="C170" s="13"/>
      <x:c r="D170" s="13"/>
      <x:c r="E170" s="13"/>
      <x:c r="F170" s="13"/>
      <x:c r="G170" s="13"/>
      <x:c r="H170" s="13"/>
      <x:c r="I170" s="16"/>
      <x:c r="J170" s="16"/>
      <x:c r="K170" s="17" t="str">
        <x:f>IF(AND(M170="Included",H170="Completed",ISNUMBER(I170),ISNUMBER(J170)),I170-J170,"")</x:f>
      </x:c>
      <x:c r="L170" s="13"/>
      <x:c r="M170" s="14" t="str">
        <x:f>IF(A170="",IF(COUNTA(B170:J170,L170)&gt;0,"Add request ID",""),IF(COUNTIFS($A$5:A170,A170)&gt;1,"Duplicate ID","Included"))</x:f>
      </x:c>
    </x:row>
    <x:row r="171" ht="27" customHeight="1">
      <x:c r="A171" s="13"/>
      <x:c r="B171" s="21"/>
      <x:c r="C171" s="13"/>
      <x:c r="D171" s="13"/>
      <x:c r="E171" s="13"/>
      <x:c r="F171" s="13"/>
      <x:c r="G171" s="13"/>
      <x:c r="H171" s="13"/>
      <x:c r="I171" s="16"/>
      <x:c r="J171" s="16"/>
      <x:c r="K171" s="17" t="str">
        <x:f>IF(AND(M171="Included",H171="Completed",ISNUMBER(I171),ISNUMBER(J171)),I171-J171,"")</x:f>
      </x:c>
      <x:c r="L171" s="13"/>
      <x:c r="M171" s="14" t="str">
        <x:f>IF(A171="",IF(COUNTA(B171:J171,L171)&gt;0,"Add request ID",""),IF(COUNTIFS($A$5:A171,A171)&gt;1,"Duplicate ID","Included"))</x:f>
      </x:c>
    </x:row>
    <x:row r="172" ht="27" customHeight="1">
      <x:c r="A172" s="13"/>
      <x:c r="B172" s="21"/>
      <x:c r="C172" s="13"/>
      <x:c r="D172" s="13"/>
      <x:c r="E172" s="13"/>
      <x:c r="F172" s="13"/>
      <x:c r="G172" s="13"/>
      <x:c r="H172" s="13"/>
      <x:c r="I172" s="16"/>
      <x:c r="J172" s="16"/>
      <x:c r="K172" s="17" t="str">
        <x:f>IF(AND(M172="Included",H172="Completed",ISNUMBER(I172),ISNUMBER(J172)),I172-J172,"")</x:f>
      </x:c>
      <x:c r="L172" s="13"/>
      <x:c r="M172" s="14" t="str">
        <x:f>IF(A172="",IF(COUNTA(B172:J172,L172)&gt;0,"Add request ID",""),IF(COUNTIFS($A$5:A172,A172)&gt;1,"Duplicate ID","Included"))</x:f>
      </x:c>
    </x:row>
    <x:row r="173" ht="27" customHeight="1">
      <x:c r="A173" s="13"/>
      <x:c r="B173" s="21"/>
      <x:c r="C173" s="13"/>
      <x:c r="D173" s="13"/>
      <x:c r="E173" s="13"/>
      <x:c r="F173" s="13"/>
      <x:c r="G173" s="13"/>
      <x:c r="H173" s="13"/>
      <x:c r="I173" s="16"/>
      <x:c r="J173" s="16"/>
      <x:c r="K173" s="17" t="str">
        <x:f>IF(AND(M173="Included",H173="Completed",ISNUMBER(I173),ISNUMBER(J173)),I173-J173,"")</x:f>
      </x:c>
      <x:c r="L173" s="13"/>
      <x:c r="M173" s="14" t="str">
        <x:f>IF(A173="",IF(COUNTA(B173:J173,L173)&gt;0,"Add request ID",""),IF(COUNTIFS($A$5:A173,A173)&gt;1,"Duplicate ID","Included"))</x:f>
      </x:c>
    </x:row>
    <x:row r="174" ht="27" customHeight="1">
      <x:c r="A174" s="13"/>
      <x:c r="B174" s="21"/>
      <x:c r="C174" s="13"/>
      <x:c r="D174" s="13"/>
      <x:c r="E174" s="13"/>
      <x:c r="F174" s="13"/>
      <x:c r="G174" s="13"/>
      <x:c r="H174" s="13"/>
      <x:c r="I174" s="16"/>
      <x:c r="J174" s="16"/>
      <x:c r="K174" s="17" t="str">
        <x:f>IF(AND(M174="Included",H174="Completed",ISNUMBER(I174),ISNUMBER(J174)),I174-J174,"")</x:f>
      </x:c>
      <x:c r="L174" s="13"/>
      <x:c r="M174" s="14" t="str">
        <x:f>IF(A174="",IF(COUNTA(B174:J174,L174)&gt;0,"Add request ID",""),IF(COUNTIFS($A$5:A174,A174)&gt;1,"Duplicate ID","Included"))</x:f>
      </x:c>
    </x:row>
    <x:row r="175" ht="27" customHeight="1">
      <x:c r="A175" s="13"/>
      <x:c r="B175" s="21"/>
      <x:c r="C175" s="13"/>
      <x:c r="D175" s="13"/>
      <x:c r="E175" s="13"/>
      <x:c r="F175" s="13"/>
      <x:c r="G175" s="13"/>
      <x:c r="H175" s="13"/>
      <x:c r="I175" s="16"/>
      <x:c r="J175" s="16"/>
      <x:c r="K175" s="17" t="str">
        <x:f>IF(AND(M175="Included",H175="Completed",ISNUMBER(I175),ISNUMBER(J175)),I175-J175,"")</x:f>
      </x:c>
      <x:c r="L175" s="13"/>
      <x:c r="M175" s="14" t="str">
        <x:f>IF(A175="",IF(COUNTA(B175:J175,L175)&gt;0,"Add request ID",""),IF(COUNTIFS($A$5:A175,A175)&gt;1,"Duplicate ID","Included"))</x:f>
      </x:c>
    </x:row>
    <x:row r="176" ht="27" customHeight="1">
      <x:c r="A176" s="13"/>
      <x:c r="B176" s="21"/>
      <x:c r="C176" s="13"/>
      <x:c r="D176" s="13"/>
      <x:c r="E176" s="13"/>
      <x:c r="F176" s="13"/>
      <x:c r="G176" s="13"/>
      <x:c r="H176" s="13"/>
      <x:c r="I176" s="16"/>
      <x:c r="J176" s="16"/>
      <x:c r="K176" s="17" t="str">
        <x:f>IF(AND(M176="Included",H176="Completed",ISNUMBER(I176),ISNUMBER(J176)),I176-J176,"")</x:f>
      </x:c>
      <x:c r="L176" s="13"/>
      <x:c r="M176" s="14" t="str">
        <x:f>IF(A176="",IF(COUNTA(B176:J176,L176)&gt;0,"Add request ID",""),IF(COUNTIFS($A$5:A176,A176)&gt;1,"Duplicate ID","Included"))</x:f>
      </x:c>
    </x:row>
    <x:row r="177" ht="27" customHeight="1">
      <x:c r="A177" s="13"/>
      <x:c r="B177" s="21"/>
      <x:c r="C177" s="13"/>
      <x:c r="D177" s="13"/>
      <x:c r="E177" s="13"/>
      <x:c r="F177" s="13"/>
      <x:c r="G177" s="13"/>
      <x:c r="H177" s="13"/>
      <x:c r="I177" s="16"/>
      <x:c r="J177" s="16"/>
      <x:c r="K177" s="17" t="str">
        <x:f>IF(AND(M177="Included",H177="Completed",ISNUMBER(I177),ISNUMBER(J177)),I177-J177,"")</x:f>
      </x:c>
      <x:c r="L177" s="13"/>
      <x:c r="M177" s="14" t="str">
        <x:f>IF(A177="",IF(COUNTA(B177:J177,L177)&gt;0,"Add request ID",""),IF(COUNTIFS($A$5:A177,A177)&gt;1,"Duplicate ID","Included"))</x:f>
      </x:c>
    </x:row>
    <x:row r="178" ht="27" customHeight="1">
      <x:c r="A178" s="13"/>
      <x:c r="B178" s="21"/>
      <x:c r="C178" s="13"/>
      <x:c r="D178" s="13"/>
      <x:c r="E178" s="13"/>
      <x:c r="F178" s="13"/>
      <x:c r="G178" s="13"/>
      <x:c r="H178" s="13"/>
      <x:c r="I178" s="16"/>
      <x:c r="J178" s="16"/>
      <x:c r="K178" s="17" t="str">
        <x:f>IF(AND(M178="Included",H178="Completed",ISNUMBER(I178),ISNUMBER(J178)),I178-J178,"")</x:f>
      </x:c>
      <x:c r="L178" s="13"/>
      <x:c r="M178" s="14" t="str">
        <x:f>IF(A178="",IF(COUNTA(B178:J178,L178)&gt;0,"Add request ID",""),IF(COUNTIFS($A$5:A178,A178)&gt;1,"Duplicate ID","Included"))</x:f>
      </x:c>
    </x:row>
    <x:row r="179" ht="27" customHeight="1">
      <x:c r="A179" s="13"/>
      <x:c r="B179" s="21"/>
      <x:c r="C179" s="13"/>
      <x:c r="D179" s="13"/>
      <x:c r="E179" s="13"/>
      <x:c r="F179" s="13"/>
      <x:c r="G179" s="13"/>
      <x:c r="H179" s="13"/>
      <x:c r="I179" s="16"/>
      <x:c r="J179" s="16"/>
      <x:c r="K179" s="17" t="str">
        <x:f>IF(AND(M179="Included",H179="Completed",ISNUMBER(I179),ISNUMBER(J179)),I179-J179,"")</x:f>
      </x:c>
      <x:c r="L179" s="13"/>
      <x:c r="M179" s="14" t="str">
        <x:f>IF(A179="",IF(COUNTA(B179:J179,L179)&gt;0,"Add request ID",""),IF(COUNTIFS($A$5:A179,A179)&gt;1,"Duplicate ID","Included"))</x:f>
      </x:c>
    </x:row>
    <x:row r="180" ht="27" customHeight="1">
      <x:c r="A180" s="13"/>
      <x:c r="B180" s="21"/>
      <x:c r="C180" s="13"/>
      <x:c r="D180" s="13"/>
      <x:c r="E180" s="13"/>
      <x:c r="F180" s="13"/>
      <x:c r="G180" s="13"/>
      <x:c r="H180" s="13"/>
      <x:c r="I180" s="16"/>
      <x:c r="J180" s="16"/>
      <x:c r="K180" s="17" t="str">
        <x:f>IF(AND(M180="Included",H180="Completed",ISNUMBER(I180),ISNUMBER(J180)),I180-J180,"")</x:f>
      </x:c>
      <x:c r="L180" s="13"/>
      <x:c r="M180" s="14" t="str">
        <x:f>IF(A180="",IF(COUNTA(B180:J180,L180)&gt;0,"Add request ID",""),IF(COUNTIFS($A$5:A180,A180)&gt;1,"Duplicate ID","Included"))</x:f>
      </x:c>
    </x:row>
    <x:row r="181" ht="27" customHeight="1">
      <x:c r="A181" s="13"/>
      <x:c r="B181" s="21"/>
      <x:c r="C181" s="13"/>
      <x:c r="D181" s="13"/>
      <x:c r="E181" s="13"/>
      <x:c r="F181" s="13"/>
      <x:c r="G181" s="13"/>
      <x:c r="H181" s="13"/>
      <x:c r="I181" s="16"/>
      <x:c r="J181" s="16"/>
      <x:c r="K181" s="17" t="str">
        <x:f>IF(AND(M181="Included",H181="Completed",ISNUMBER(I181),ISNUMBER(J181)),I181-J181,"")</x:f>
      </x:c>
      <x:c r="L181" s="13"/>
      <x:c r="M181" s="14" t="str">
        <x:f>IF(A181="",IF(COUNTA(B181:J181,L181)&gt;0,"Add request ID",""),IF(COUNTIFS($A$5:A181,A181)&gt;1,"Duplicate ID","Included"))</x:f>
      </x:c>
    </x:row>
    <x:row r="182" ht="27" customHeight="1">
      <x:c r="A182" s="13"/>
      <x:c r="B182" s="21"/>
      <x:c r="C182" s="13"/>
      <x:c r="D182" s="13"/>
      <x:c r="E182" s="13"/>
      <x:c r="F182" s="13"/>
      <x:c r="G182" s="13"/>
      <x:c r="H182" s="13"/>
      <x:c r="I182" s="16"/>
      <x:c r="J182" s="16"/>
      <x:c r="K182" s="17" t="str">
        <x:f>IF(AND(M182="Included",H182="Completed",ISNUMBER(I182),ISNUMBER(J182)),I182-J182,"")</x:f>
      </x:c>
      <x:c r="L182" s="13"/>
      <x:c r="M182" s="14" t="str">
        <x:f>IF(A182="",IF(COUNTA(B182:J182,L182)&gt;0,"Add request ID",""),IF(COUNTIFS($A$5:A182,A182)&gt;1,"Duplicate ID","Included"))</x:f>
      </x:c>
    </x:row>
    <x:row r="183" ht="27" customHeight="1">
      <x:c r="A183" s="13"/>
      <x:c r="B183" s="21"/>
      <x:c r="C183" s="13"/>
      <x:c r="D183" s="13"/>
      <x:c r="E183" s="13"/>
      <x:c r="F183" s="13"/>
      <x:c r="G183" s="13"/>
      <x:c r="H183" s="13"/>
      <x:c r="I183" s="16"/>
      <x:c r="J183" s="16"/>
      <x:c r="K183" s="17" t="str">
        <x:f>IF(AND(M183="Included",H183="Completed",ISNUMBER(I183),ISNUMBER(J183)),I183-J183,"")</x:f>
      </x:c>
      <x:c r="L183" s="13"/>
      <x:c r="M183" s="14" t="str">
        <x:f>IF(A183="",IF(COUNTA(B183:J183,L183)&gt;0,"Add request ID",""),IF(COUNTIFS($A$5:A183,A183)&gt;1,"Duplicate ID","Included"))</x:f>
      </x:c>
    </x:row>
    <x:row r="184" ht="27" customHeight="1">
      <x:c r="A184" s="13"/>
      <x:c r="B184" s="21"/>
      <x:c r="C184" s="13"/>
      <x:c r="D184" s="13"/>
      <x:c r="E184" s="13"/>
      <x:c r="F184" s="13"/>
      <x:c r="G184" s="13"/>
      <x:c r="H184" s="13"/>
      <x:c r="I184" s="16"/>
      <x:c r="J184" s="16"/>
      <x:c r="K184" s="17" t="str">
        <x:f>IF(AND(M184="Included",H184="Completed",ISNUMBER(I184),ISNUMBER(J184)),I184-J184,"")</x:f>
      </x:c>
      <x:c r="L184" s="13"/>
      <x:c r="M184" s="14" t="str">
        <x:f>IF(A184="",IF(COUNTA(B184:J184,L184)&gt;0,"Add request ID",""),IF(COUNTIFS($A$5:A184,A184)&gt;1,"Duplicate ID","Included"))</x:f>
      </x:c>
    </x:row>
    <x:row r="185" ht="27" customHeight="1">
      <x:c r="A185" s="13"/>
      <x:c r="B185" s="21"/>
      <x:c r="C185" s="13"/>
      <x:c r="D185" s="13"/>
      <x:c r="E185" s="13"/>
      <x:c r="F185" s="13"/>
      <x:c r="G185" s="13"/>
      <x:c r="H185" s="13"/>
      <x:c r="I185" s="16"/>
      <x:c r="J185" s="16"/>
      <x:c r="K185" s="17" t="str">
        <x:f>IF(AND(M185="Included",H185="Completed",ISNUMBER(I185),ISNUMBER(J185)),I185-J185,"")</x:f>
      </x:c>
      <x:c r="L185" s="13"/>
      <x:c r="M185" s="14" t="str">
        <x:f>IF(A185="",IF(COUNTA(B185:J185,L185)&gt;0,"Add request ID",""),IF(COUNTIFS($A$5:A185,A185)&gt;1,"Duplicate ID","Included"))</x:f>
      </x:c>
    </x:row>
    <x:row r="186" ht="27" customHeight="1">
      <x:c r="A186" s="13"/>
      <x:c r="B186" s="21"/>
      <x:c r="C186" s="13"/>
      <x:c r="D186" s="13"/>
      <x:c r="E186" s="13"/>
      <x:c r="F186" s="13"/>
      <x:c r="G186" s="13"/>
      <x:c r="H186" s="13"/>
      <x:c r="I186" s="16"/>
      <x:c r="J186" s="16"/>
      <x:c r="K186" s="17" t="str">
        <x:f>IF(AND(M186="Included",H186="Completed",ISNUMBER(I186),ISNUMBER(J186)),I186-J186,"")</x:f>
      </x:c>
      <x:c r="L186" s="13"/>
      <x:c r="M186" s="14" t="str">
        <x:f>IF(A186="",IF(COUNTA(B186:J186,L186)&gt;0,"Add request ID",""),IF(COUNTIFS($A$5:A186,A186)&gt;1,"Duplicate ID","Included"))</x:f>
      </x:c>
    </x:row>
    <x:row r="187" ht="27" customHeight="1">
      <x:c r="A187" s="13"/>
      <x:c r="B187" s="21"/>
      <x:c r="C187" s="13"/>
      <x:c r="D187" s="13"/>
      <x:c r="E187" s="13"/>
      <x:c r="F187" s="13"/>
      <x:c r="G187" s="13"/>
      <x:c r="H187" s="13"/>
      <x:c r="I187" s="16"/>
      <x:c r="J187" s="16"/>
      <x:c r="K187" s="17" t="str">
        <x:f>IF(AND(M187="Included",H187="Completed",ISNUMBER(I187),ISNUMBER(J187)),I187-J187,"")</x:f>
      </x:c>
      <x:c r="L187" s="13"/>
      <x:c r="M187" s="14" t="str">
        <x:f>IF(A187="",IF(COUNTA(B187:J187,L187)&gt;0,"Add request ID",""),IF(COUNTIFS($A$5:A187,A187)&gt;1,"Duplicate ID","Included"))</x:f>
      </x:c>
    </x:row>
    <x:row r="188" ht="27" customHeight="1">
      <x:c r="A188" s="13"/>
      <x:c r="B188" s="21"/>
      <x:c r="C188" s="13"/>
      <x:c r="D188" s="13"/>
      <x:c r="E188" s="13"/>
      <x:c r="F188" s="13"/>
      <x:c r="G188" s="13"/>
      <x:c r="H188" s="13"/>
      <x:c r="I188" s="16"/>
      <x:c r="J188" s="16"/>
      <x:c r="K188" s="17" t="str">
        <x:f>IF(AND(M188="Included",H188="Completed",ISNUMBER(I188),ISNUMBER(J188)),I188-J188,"")</x:f>
      </x:c>
      <x:c r="L188" s="13"/>
      <x:c r="M188" s="14" t="str">
        <x:f>IF(A188="",IF(COUNTA(B188:J188,L188)&gt;0,"Add request ID",""),IF(COUNTIFS($A$5:A188,A188)&gt;1,"Duplicate ID","Included"))</x:f>
      </x:c>
    </x:row>
    <x:row r="189" ht="27" customHeight="1">
      <x:c r="A189" s="13"/>
      <x:c r="B189" s="21"/>
      <x:c r="C189" s="13"/>
      <x:c r="D189" s="13"/>
      <x:c r="E189" s="13"/>
      <x:c r="F189" s="13"/>
      <x:c r="G189" s="13"/>
      <x:c r="H189" s="13"/>
      <x:c r="I189" s="16"/>
      <x:c r="J189" s="16"/>
      <x:c r="K189" s="17" t="str">
        <x:f>IF(AND(M189="Included",H189="Completed",ISNUMBER(I189),ISNUMBER(J189)),I189-J189,"")</x:f>
      </x:c>
      <x:c r="L189" s="13"/>
      <x:c r="M189" s="14" t="str">
        <x:f>IF(A189="",IF(COUNTA(B189:J189,L189)&gt;0,"Add request ID",""),IF(COUNTIFS($A$5:A189,A189)&gt;1,"Duplicate ID","Included"))</x:f>
      </x:c>
    </x:row>
    <x:row r="190" ht="27" customHeight="1">
      <x:c r="A190" s="13"/>
      <x:c r="B190" s="21"/>
      <x:c r="C190" s="13"/>
      <x:c r="D190" s="13"/>
      <x:c r="E190" s="13"/>
      <x:c r="F190" s="13"/>
      <x:c r="G190" s="13"/>
      <x:c r="H190" s="13"/>
      <x:c r="I190" s="16"/>
      <x:c r="J190" s="16"/>
      <x:c r="K190" s="17" t="str">
        <x:f>IF(AND(M190="Included",H190="Completed",ISNUMBER(I190),ISNUMBER(J190)),I190-J190,"")</x:f>
      </x:c>
      <x:c r="L190" s="13"/>
      <x:c r="M190" s="14" t="str">
        <x:f>IF(A190="",IF(COUNTA(B190:J190,L190)&gt;0,"Add request ID",""),IF(COUNTIFS($A$5:A190,A190)&gt;1,"Duplicate ID","Included"))</x:f>
      </x:c>
    </x:row>
    <x:row r="191" ht="27" customHeight="1">
      <x:c r="A191" s="13"/>
      <x:c r="B191" s="21"/>
      <x:c r="C191" s="13"/>
      <x:c r="D191" s="13"/>
      <x:c r="E191" s="13"/>
      <x:c r="F191" s="13"/>
      <x:c r="G191" s="13"/>
      <x:c r="H191" s="13"/>
      <x:c r="I191" s="16"/>
      <x:c r="J191" s="16"/>
      <x:c r="K191" s="17" t="str">
        <x:f>IF(AND(M191="Included",H191="Completed",ISNUMBER(I191),ISNUMBER(J191)),I191-J191,"")</x:f>
      </x:c>
      <x:c r="L191" s="13"/>
      <x:c r="M191" s="14" t="str">
        <x:f>IF(A191="",IF(COUNTA(B191:J191,L191)&gt;0,"Add request ID",""),IF(COUNTIFS($A$5:A191,A191)&gt;1,"Duplicate ID","Included"))</x:f>
      </x:c>
    </x:row>
    <x:row r="192" ht="27" customHeight="1">
      <x:c r="A192" s="13"/>
      <x:c r="B192" s="21"/>
      <x:c r="C192" s="13"/>
      <x:c r="D192" s="13"/>
      <x:c r="E192" s="13"/>
      <x:c r="F192" s="13"/>
      <x:c r="G192" s="13"/>
      <x:c r="H192" s="13"/>
      <x:c r="I192" s="16"/>
      <x:c r="J192" s="16"/>
      <x:c r="K192" s="17" t="str">
        <x:f>IF(AND(M192="Included",H192="Completed",ISNUMBER(I192),ISNUMBER(J192)),I192-J192,"")</x:f>
      </x:c>
      <x:c r="L192" s="13"/>
      <x:c r="M192" s="14" t="str">
        <x:f>IF(A192="",IF(COUNTA(B192:J192,L192)&gt;0,"Add request ID",""),IF(COUNTIFS($A$5:A192,A192)&gt;1,"Duplicate ID","Included"))</x:f>
      </x:c>
    </x:row>
    <x:row r="193" ht="27" customHeight="1">
      <x:c r="A193" s="13"/>
      <x:c r="B193" s="21"/>
      <x:c r="C193" s="13"/>
      <x:c r="D193" s="13"/>
      <x:c r="E193" s="13"/>
      <x:c r="F193" s="13"/>
      <x:c r="G193" s="13"/>
      <x:c r="H193" s="13"/>
      <x:c r="I193" s="16"/>
      <x:c r="J193" s="16"/>
      <x:c r="K193" s="17" t="str">
        <x:f>IF(AND(M193="Included",H193="Completed",ISNUMBER(I193),ISNUMBER(J193)),I193-J193,"")</x:f>
      </x:c>
      <x:c r="L193" s="13"/>
      <x:c r="M193" s="14" t="str">
        <x:f>IF(A193="",IF(COUNTA(B193:J193,L193)&gt;0,"Add request ID",""),IF(COUNTIFS($A$5:A193,A193)&gt;1,"Duplicate ID","Included"))</x:f>
      </x:c>
    </x:row>
    <x:row r="194" ht="27" customHeight="1">
      <x:c r="A194" s="13"/>
      <x:c r="B194" s="21"/>
      <x:c r="C194" s="13"/>
      <x:c r="D194" s="13"/>
      <x:c r="E194" s="13"/>
      <x:c r="F194" s="13"/>
      <x:c r="G194" s="13"/>
      <x:c r="H194" s="13"/>
      <x:c r="I194" s="16"/>
      <x:c r="J194" s="16"/>
      <x:c r="K194" s="17" t="str">
        <x:f>IF(AND(M194="Included",H194="Completed",ISNUMBER(I194),ISNUMBER(J194)),I194-J194,"")</x:f>
      </x:c>
      <x:c r="L194" s="13"/>
      <x:c r="M194" s="14" t="str">
        <x:f>IF(A194="",IF(COUNTA(B194:J194,L194)&gt;0,"Add request ID",""),IF(COUNTIFS($A$5:A194,A194)&gt;1,"Duplicate ID","Included"))</x:f>
      </x:c>
    </x:row>
    <x:row r="195" ht="27" customHeight="1">
      <x:c r="A195" s="13"/>
      <x:c r="B195" s="21"/>
      <x:c r="C195" s="13"/>
      <x:c r="D195" s="13"/>
      <x:c r="E195" s="13"/>
      <x:c r="F195" s="13"/>
      <x:c r="G195" s="13"/>
      <x:c r="H195" s="13"/>
      <x:c r="I195" s="16"/>
      <x:c r="J195" s="16"/>
      <x:c r="K195" s="17" t="str">
        <x:f>IF(AND(M195="Included",H195="Completed",ISNUMBER(I195),ISNUMBER(J195)),I195-J195,"")</x:f>
      </x:c>
      <x:c r="L195" s="13"/>
      <x:c r="M195" s="14" t="str">
        <x:f>IF(A195="",IF(COUNTA(B195:J195,L195)&gt;0,"Add request ID",""),IF(COUNTIFS($A$5:A195,A195)&gt;1,"Duplicate ID","Included"))</x:f>
      </x:c>
    </x:row>
    <x:row r="196" ht="27" customHeight="1">
      <x:c r="A196" s="13"/>
      <x:c r="B196" s="21"/>
      <x:c r="C196" s="13"/>
      <x:c r="D196" s="13"/>
      <x:c r="E196" s="13"/>
      <x:c r="F196" s="13"/>
      <x:c r="G196" s="13"/>
      <x:c r="H196" s="13"/>
      <x:c r="I196" s="16"/>
      <x:c r="J196" s="16"/>
      <x:c r="K196" s="17" t="str">
        <x:f>IF(AND(M196="Included",H196="Completed",ISNUMBER(I196),ISNUMBER(J196)),I196-J196,"")</x:f>
      </x:c>
      <x:c r="L196" s="13"/>
      <x:c r="M196" s="14" t="str">
        <x:f>IF(A196="",IF(COUNTA(B196:J196,L196)&gt;0,"Add request ID",""),IF(COUNTIFS($A$5:A196,A196)&gt;1,"Duplicate ID","Included"))</x:f>
      </x:c>
    </x:row>
    <x:row r="197" ht="27" customHeight="1">
      <x:c r="A197" s="13"/>
      <x:c r="B197" s="21"/>
      <x:c r="C197" s="13"/>
      <x:c r="D197" s="13"/>
      <x:c r="E197" s="13"/>
      <x:c r="F197" s="13"/>
      <x:c r="G197" s="13"/>
      <x:c r="H197" s="13"/>
      <x:c r="I197" s="16"/>
      <x:c r="J197" s="16"/>
      <x:c r="K197" s="17" t="str">
        <x:f>IF(AND(M197="Included",H197="Completed",ISNUMBER(I197),ISNUMBER(J197)),I197-J197,"")</x:f>
      </x:c>
      <x:c r="L197" s="13"/>
      <x:c r="M197" s="14" t="str">
        <x:f>IF(A197="",IF(COUNTA(B197:J197,L197)&gt;0,"Add request ID",""),IF(COUNTIFS($A$5:A197,A197)&gt;1,"Duplicate ID","Included"))</x:f>
      </x:c>
    </x:row>
    <x:row r="198" ht="27" customHeight="1">
      <x:c r="A198" s="13"/>
      <x:c r="B198" s="21"/>
      <x:c r="C198" s="13"/>
      <x:c r="D198" s="13"/>
      <x:c r="E198" s="13"/>
      <x:c r="F198" s="13"/>
      <x:c r="G198" s="13"/>
      <x:c r="H198" s="13"/>
      <x:c r="I198" s="16"/>
      <x:c r="J198" s="16"/>
      <x:c r="K198" s="17" t="str">
        <x:f>IF(AND(M198="Included",H198="Completed",ISNUMBER(I198),ISNUMBER(J198)),I198-J198,"")</x:f>
      </x:c>
      <x:c r="L198" s="13"/>
      <x:c r="M198" s="14" t="str">
        <x:f>IF(A198="",IF(COUNTA(B198:J198,L198)&gt;0,"Add request ID",""),IF(COUNTIFS($A$5:A198,A198)&gt;1,"Duplicate ID","Included"))</x:f>
      </x:c>
    </x:row>
    <x:row r="199" ht="27" customHeight="1">
      <x:c r="A199" s="13"/>
      <x:c r="B199" s="21"/>
      <x:c r="C199" s="13"/>
      <x:c r="D199" s="13"/>
      <x:c r="E199" s="13"/>
      <x:c r="F199" s="13"/>
      <x:c r="G199" s="13"/>
      <x:c r="H199" s="13"/>
      <x:c r="I199" s="16"/>
      <x:c r="J199" s="16"/>
      <x:c r="K199" s="17" t="str">
        <x:f>IF(AND(M199="Included",H199="Completed",ISNUMBER(I199),ISNUMBER(J199)),I199-J199,"")</x:f>
      </x:c>
      <x:c r="L199" s="13"/>
      <x:c r="M199" s="14" t="str">
        <x:f>IF(A199="",IF(COUNTA(B199:J199,L199)&gt;0,"Add request ID",""),IF(COUNTIFS($A$5:A199,A199)&gt;1,"Duplicate ID","Included"))</x:f>
      </x:c>
    </x:row>
    <x:row r="200" ht="27" customHeight="1">
      <x:c r="A200" s="13"/>
      <x:c r="B200" s="21"/>
      <x:c r="C200" s="13"/>
      <x:c r="D200" s="13"/>
      <x:c r="E200" s="13"/>
      <x:c r="F200" s="13"/>
      <x:c r="G200" s="13"/>
      <x:c r="H200" s="13"/>
      <x:c r="I200" s="16"/>
      <x:c r="J200" s="16"/>
      <x:c r="K200" s="17" t="str">
        <x:f>IF(AND(M200="Included",H200="Completed",ISNUMBER(I200),ISNUMBER(J200)),I200-J200,"")</x:f>
      </x:c>
      <x:c r="L200" s="13"/>
      <x:c r="M200" s="14" t="str">
        <x:f>IF(A200="",IF(COUNTA(B200:J200,L200)&gt;0,"Add request ID",""),IF(COUNTIFS($A$5:A200,A200)&gt;1,"Duplicate ID","Included"))</x:f>
      </x:c>
    </x:row>
    <x:row r="201" ht="27" customHeight="1">
      <x:c r="A201" s="13"/>
      <x:c r="B201" s="21"/>
      <x:c r="C201" s="13"/>
      <x:c r="D201" s="13"/>
      <x:c r="E201" s="13"/>
      <x:c r="F201" s="13"/>
      <x:c r="G201" s="13"/>
      <x:c r="H201" s="13"/>
      <x:c r="I201" s="16"/>
      <x:c r="J201" s="16"/>
      <x:c r="K201" s="17" t="str">
        <x:f>IF(AND(M201="Included",H201="Completed",ISNUMBER(I201),ISNUMBER(J201)),I201-J201,"")</x:f>
      </x:c>
      <x:c r="L201" s="13"/>
      <x:c r="M201" s="14" t="str">
        <x:f>IF(A201="",IF(COUNTA(B201:J201,L201)&gt;0,"Add request ID",""),IF(COUNTIFS($A$5:A201,A201)&gt;1,"Duplicate ID","Included"))</x:f>
      </x:c>
    </x:row>
    <x:row r="202" ht="27" customHeight="1">
      <x:c r="A202" s="13"/>
      <x:c r="B202" s="21"/>
      <x:c r="C202" s="13"/>
      <x:c r="D202" s="13"/>
      <x:c r="E202" s="13"/>
      <x:c r="F202" s="13"/>
      <x:c r="G202" s="13"/>
      <x:c r="H202" s="13"/>
      <x:c r="I202" s="16"/>
      <x:c r="J202" s="16"/>
      <x:c r="K202" s="17" t="str">
        <x:f>IF(AND(M202="Included",H202="Completed",ISNUMBER(I202),ISNUMBER(J202)),I202-J202,"")</x:f>
      </x:c>
      <x:c r="L202" s="13"/>
      <x:c r="M202" s="14" t="str">
        <x:f>IF(A202="",IF(COUNTA(B202:J202,L202)&gt;0,"Add request ID",""),IF(COUNTIFS($A$5:A202,A202)&gt;1,"Duplicate ID","Included"))</x:f>
      </x:c>
    </x:row>
    <x:row r="203" ht="27" customHeight="1">
      <x:c r="A203" s="13"/>
      <x:c r="B203" s="21"/>
      <x:c r="C203" s="13"/>
      <x:c r="D203" s="13"/>
      <x:c r="E203" s="13"/>
      <x:c r="F203" s="13"/>
      <x:c r="G203" s="13"/>
      <x:c r="H203" s="13"/>
      <x:c r="I203" s="16"/>
      <x:c r="J203" s="16"/>
      <x:c r="K203" s="17" t="str">
        <x:f>IF(AND(M203="Included",H203="Completed",ISNUMBER(I203),ISNUMBER(J203)),I203-J203,"")</x:f>
      </x:c>
      <x:c r="L203" s="13"/>
      <x:c r="M203" s="14" t="str">
        <x:f>IF(A203="",IF(COUNTA(B203:J203,L203)&gt;0,"Add request ID",""),IF(COUNTIFS($A$5:A203,A203)&gt;1,"Duplicate ID","Included"))</x:f>
      </x:c>
    </x:row>
    <x:row r="204" ht="27" customHeight="1">
      <x:c r="A204" s="13"/>
      <x:c r="B204" s="21"/>
      <x:c r="C204" s="13"/>
      <x:c r="D204" s="13"/>
      <x:c r="E204" s="13"/>
      <x:c r="F204" s="13"/>
      <x:c r="G204" s="13"/>
      <x:c r="H204" s="13"/>
      <x:c r="I204" s="16"/>
      <x:c r="J204" s="16"/>
      <x:c r="K204" s="17" t="str">
        <x:f>IF(AND(M204="Included",H204="Completed",ISNUMBER(I204),ISNUMBER(J204)),I204-J204,"")</x:f>
      </x:c>
      <x:c r="L204" s="13"/>
      <x:c r="M204" s="14" t="str">
        <x:f>IF(A204="",IF(COUNTA(B204:J204,L204)&gt;0,"Add request ID",""),IF(COUNTIFS($A$5:A204,A204)&gt;1,"Duplicate ID","Included"))</x:f>
      </x:c>
    </x:row>
    <x:row r="205" ht="25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</x:row>
    <x:row r="206" ht="25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</x:row>
    <x:row r="207" ht="25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</x:row>
    <x:row r="208" ht="25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</x:row>
    <x:row r="209" ht="25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</x:row>
    <x:row r="210" ht="25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</x:row>
    <x:row r="211" ht="25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</x:row>
    <x:row r="212" ht="25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</x:row>
    <x:row r="213" ht="25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</x:row>
    <x:row r="214" ht="25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</x:row>
    <x:row r="215" ht="25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</x:row>
    <x:row r="216" ht="25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</x:row>
    <x:row r="217" ht="25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</x:row>
    <x:row r="218" ht="25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</x:row>
    <x:row r="219" ht="25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</x:row>
    <x:row r="220" ht="25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</x:row>
    <x:row r="221" ht="25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</x:row>
  </x:sheetData>
  <x:conditionalFormatting sqref="M22:M221">
    <x:cfRule type="containsText" dxfId="0" priority="1" operator="containsText" text="Duplicate ID"/>
  </x:conditionalFormatting>
  <x:conditionalFormatting sqref="H22:H221">
    <x:cfRule type="containsText" dxfId="1" priority="2" operator="containsText" text="Completed"/>
  </x:conditionalFormatting>
  <x:conditionalFormatting sqref="M5:M204">
    <x:cfRule type="containsText" dxfId="4" priority="3" operator="containsText" text="Duplicate ID"/>
    <x:cfRule type="containsText" dxfId="5" priority="4" operator="containsText" text="Add request ID"/>
  </x:conditionalFormatting>
  <x:dataValidations count="6">
    <x:dataValidation type="list" sqref="E205:E221">
      <x:formula1>"Yes,No,Unknown"</x:formula1>
    </x:dataValidation>
    <x:dataValidation type="list" sqref="F205:G221">
      <x:formula1>"Yes,No"</x:formula1>
    </x:dataValidation>
    <x:dataValidation type="list" sqref="H205:H221">
      <x:formula1>"Unknown,Booked,Completed,Lost"</x:formula1>
    </x:dataValidation>
    <x:dataValidation type="list" sqref="E5:E204">
      <x:formula1>"Yes,No,Unknown"</x:formula1>
    </x:dataValidation>
    <x:dataValidation type="list" sqref="F5:G204">
      <x:formula1>"Yes,No"</x:formula1>
    </x:dataValidation>
    <x:dataValidation type="list" sqref="H5:H204">
      <x:formula1>"Unknown,Booked,Completed,Lost"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8CC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34" hidden="0" customWidth="1"/>
    <x:col min="4" max="4" width="24" hidden="0" customWidth="1"/>
    <x:col min="5" max="5" width="24" hidden="0" customWidth="1"/>
    <x:col min="6" max="6" width="18" hidden="0" customWidth="1"/>
    <x:col min="7" max="7" width="41" hidden="0" customWidth="1"/>
    <x:col min="8" max="8" width="16" hidden="0" customWidth="1"/>
    <x:col min="9" max="9" width="19" hidden="0" customWidth="1"/>
    <x:col min="10" max="10" width="21" hidden="0" customWidth="1"/>
    <x:col min="11" max="11" width="24" hidden="0" customWidth="1"/>
    <x:col min="12" max="12" width="48" hidden="0" customWidth="1"/>
    <x:col min="13" max="13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4" customHeight="1">
      <x:c r="A2" s="3" t="str">
        <x:v>TowMomentum Completed Job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5" customHeight="1">
      <x:c r="A3" s="4" t="str">
        <x:v>FICTIONAL WORKED EXAMPLE. These are teaching records, not business results.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8" customHeight="1">
      <x:c r="A5" s="6" t="str">
        <x:v>Outcome</x:v>
      </x:c>
      <x:c r="B5" s="6" t="str">
        <x:v>Total</x:v>
      </x:c>
      <x:c r="C5" s="6" t="str">
        <x:v>Meaning</x:v>
      </x:c>
      <x:c r="D5" s="2"/>
      <x:c r="E5" s="6" t="str">
        <x:v>Money and rates</x:v>
      </x:c>
      <x:c r="F5" s="6" t="str">
        <x:v>Total</x:v>
      </x:c>
      <x:c r="G5" s="6" t="str">
        <x:v>Basis</x:v>
      </x:c>
      <x:c r="H5" s="2"/>
      <x:c r="I5" s="2"/>
      <x:c r="J5" s="2"/>
      <x:c r="K5" s="2"/>
      <x:c r="L5" s="2"/>
      <x:c r="M5" s="2"/>
    </x:row>
    <x:row r="6" ht="25" customHeight="1">
      <x:c r="A6" s="2" t="str">
        <x:v>Unique inquiries</x:v>
      </x:c>
      <x:c r="B6" s="18" t="n">
        <x:f>COUNTIFS($M$22:$M$27,"Included")</x:f>
        <x:v>6</x:v>
      </x:c>
      <x:c r="C6" s="2" t="str">
        <x:v>Distinct service requests</x:v>
      </x:c>
      <x:c r="D6" s="2"/>
      <x:c r="E6" s="2" t="str">
        <x:v>Collected money</x:v>
      </x:c>
      <x:c r="F6" s="19" t="n">
        <x:f>SUMIFS($I$22:$I$27,$M$22:$M$27,"Included")</x:f>
        <x:v>340</x:v>
      </x:c>
      <x:c r="G6" s="2" t="str">
        <x:v>Known collections; blanks are unknown</x:v>
      </x:c>
      <x:c r="H6" s="2"/>
      <x:c r="I6" s="2"/>
      <x:c r="J6" s="2"/>
      <x:c r="K6" s="2"/>
      <x:c r="L6" s="2"/>
      <x:c r="M6" s="2"/>
    </x:row>
    <x:row r="7" ht="25" customHeight="1">
      <x:c r="A7" s="2" t="str">
        <x:v>Qualified</x:v>
      </x:c>
      <x:c r="B7" s="18" t="n">
        <x:f>COUNTIFS($M$22:$M$27,"Included",$E$22:$E$27,"Yes")</x:f>
        <x:v>4</x:v>
      </x:c>
      <x:c r="C7" s="2" t="str">
        <x:v>Fits your services and coverage</x:v>
      </x:c>
      <x:c r="D7" s="2"/>
      <x:c r="E7" s="2" t="str">
        <x:v>Known contribution</x:v>
      </x:c>
      <x:c r="F7" s="19" t="n">
        <x:f>SUM($K$22:$K$27)</x:f>
        <x:v>160</x:v>
      </x:c>
      <x:c r="G7" s="2" t="str">
        <x:v>Completed jobs with both amounts</x:v>
      </x:c>
      <x:c r="H7" s="2"/>
      <x:c r="I7" s="2"/>
      <x:c r="J7" s="2"/>
      <x:c r="K7" s="2"/>
      <x:c r="L7" s="2"/>
      <x:c r="M7" s="2"/>
    </x:row>
    <x:row r="8" ht="25" customHeight="1">
      <x:c r="A8" s="2" t="str">
        <x:v>Quoted</x:v>
      </x:c>
      <x:c r="B8" s="18" t="n">
        <x:f>COUNTIFS($M$22:$M$27,"Included",$F$22:$F$27,"Yes")</x:f>
        <x:v>4</x:v>
      </x:c>
      <x:c r="C8" s="2" t="str">
        <x:v>Price was given</x:v>
      </x:c>
      <x:c r="D8" s="2"/>
      <x:c r="E8" s="2" t="str">
        <x:v>Costs known for</x:v>
      </x:c>
      <x:c r="F8" s="18" t="n">
        <x:f>COUNT($K$22:$K$27)</x:f>
        <x:v>2</x:v>
      </x:c>
      <x:c r="G8" s="2" t="str">
        <x:v>Completed jobs with known money</x:v>
      </x:c>
      <x:c r="H8" s="2"/>
      <x:c r="I8" s="2"/>
      <x:c r="J8" s="2"/>
      <x:c r="K8" s="2"/>
      <x:c r="L8" s="2"/>
      <x:c r="M8" s="2"/>
    </x:row>
    <x:row r="9" ht="25" customHeight="1">
      <x:c r="A9" s="2" t="str">
        <x:v>Booked</x:v>
      </x:c>
      <x:c r="B9" s="18" t="n">
        <x:f>COUNTIFS($M$22:$M$27,"Included",$G$22:$G$27,"Yes")</x:f>
        <x:v>3</x:v>
      </x:c>
      <x:c r="C9" s="2" t="str">
        <x:v>Accepted by customer and operator</x:v>
      </x:c>
      <x:c r="D9" s="2"/>
      <x:c r="E9" s="2" t="str">
        <x:v>Completed / inquiries</x:v>
      </x:c>
      <x:c r="F9" s="20" t="n">
        <x:f>IF(B6=0,"n.a.",B10/B6)</x:f>
        <x:v>0.3333333333333333</x:v>
      </x:c>
      <x:c r="G9" s="2" t="str">
        <x:v>All unique inquiries, including unknowns</x:v>
      </x:c>
      <x:c r="H9" s="2"/>
      <x:c r="I9" s="2"/>
      <x:c r="J9" s="2"/>
      <x:c r="K9" s="2"/>
      <x:c r="L9" s="2"/>
      <x:c r="M9" s="2"/>
    </x:row>
    <x:row r="10" ht="25" customHeight="1">
      <x:c r="A10" s="2" t="str">
        <x:v>Completed</x:v>
      </x:c>
      <x:c r="B10" s="18" t="n">
        <x:f>COUNTIFS($M$22:$M$27,"Included",$H$22:$H$27,"Completed")</x:f>
        <x:v>2</x:v>
      </x:c>
      <x:c r="C10" s="2" t="str">
        <x:v>Work actually completed</x:v>
      </x:c>
      <x:c r="D10" s="2"/>
      <x:c r="E10" s="2" t="str">
        <x:v>Booked / quoted</x:v>
      </x:c>
      <x:c r="F10" s="20" t="n">
        <x:f>IF(B8=0,"n.a.",COUNTIFS($M$22:$M$27,"Included",$F$22:$F$27,"Yes",$G$22:$G$27,"Yes")/B8)</x:f>
        <x:v>0.75</x:v>
      </x:c>
      <x:c r="G10" s="2" t="str">
        <x:v>Quoted requests that were booked / quoted</x:v>
      </x:c>
      <x:c r="H10" s="2"/>
      <x:c r="I10" s="2"/>
      <x:c r="J10" s="2"/>
      <x:c r="K10" s="2"/>
      <x:c r="L10" s="2"/>
      <x:c r="M10" s="2"/>
    </x:row>
    <x:row r="11" ht="25" customHeight="1">
      <x:c r="A11" s="2" t="str">
        <x:v>Unknown outcome</x:v>
      </x:c>
      <x:c r="B11" s="18" t="n">
        <x:f>COUNTIFS($M$22:$M$27,"Included",$H$22:$H$27,"&lt;&gt;Completed",$H$22:$H$27,"&lt;&gt;Booked",$H$22:$H$27,"&lt;&gt;Lost")</x:f>
        <x:v>1</x:v>
      </x:c>
      <x:c r="C11" s="2" t="str">
        <x:v>Unknown or not yet recorded</x:v>
      </x:c>
      <x:c r="D11" s="2"/>
      <x:c r="E11" s="2" t="str">
        <x:v>Duplicate rows</x:v>
      </x:c>
      <x:c r="F11" s="18" t="n">
        <x:f>COUNTIFS($M$22:$M$27,"Duplicate ID")</x:f>
        <x:v>0</x:v>
      </x:c>
      <x:c r="G11" s="2" t="str">
        <x:v>Update original row; duplicates excluded</x:v>
      </x:c>
      <x:c r="H11" s="2"/>
      <x:c r="I11" s="2"/>
      <x:c r="J11" s="2"/>
      <x:c r="K11" s="2"/>
      <x:c r="L11" s="2"/>
      <x:c r="M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5" customHeight="1">
      <x:c r="A13" s="2" t="str">
        <x:v>1. Use one ID per service request. Update this row for callbacks. A new job gets a new ID.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5" customHeight="1">
      <x:c r="A14" s="2" t="str">
        <x:v>2. Qualified = service/coverage fit. Quoted = price given. Booked = accepted. Completed = work done.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25" customHeight="1">
      <x:c r="A15" s="2" t="str">
        <x:v>3. Leave unknown money blank. Enter known zero as 0. Variable costs include labor, fuel, wear, and payment fees once.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25" customHeight="1">
      <x:c r="A16" s="2" t="str">
        <x:v>4. Keep Unknown or Booked open until you know the outcome. Collected money can arrive after completion.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25" customHeight="1">
      <x:c r="A17" s="2" t="str">
        <x:v>5. Use anonymous IDs and short notes. No customer names, phone numbers, plates, or precise locations are needed.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25" customHeight="1">
      <x:c r="A18" s="2" t="str">
        <x:v>Contribution is before marketing and fixed overhead, not net profit. Totals include all rows below, not a date filter.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25" customHeight="1">
      <x:c r="A19" s="2" t="str">
        <x:v>Amber cells are editable. Pale cells calculate. 200 prepared rows in Job log. Use a new copy for a new inquiry cohort.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25" customHeight="1">
      <x:c r="A20" s="4" t="str">
        <x:v>Guide and break-even calculator: https://towmomentum.com/resources/completed-job-tracker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42" customHeight="1">
      <x:c r="A21" s="12" t="str">
        <x:v>Request ID</x:v>
      </x:c>
      <x:c r="B21" s="12" t="str">
        <x:v>First inquiry</x:v>
      </x:c>
      <x:c r="C21" s="12" t="str">
        <x:v>Source</x:v>
      </x:c>
      <x:c r="D21" s="12" t="str">
        <x:v>Service</x:v>
      </x:c>
      <x:c r="E21" s="12" t="str">
        <x:v>Qualified</x:v>
      </x:c>
      <x:c r="F21" s="12" t="str">
        <x:v>Quoted</x:v>
      </x:c>
      <x:c r="G21" s="12" t="str">
        <x:v>Booked</x:v>
      </x:c>
      <x:c r="H21" s="12" t="str">
        <x:v>Outcome</x:v>
      </x:c>
      <x:c r="I21" s="12" t="str">
        <x:v>Collected USD</x:v>
      </x:c>
      <x:c r="J21" s="12" t="str">
        <x:v>Variable costs USD</x:v>
      </x:c>
      <x:c r="K21" s="12" t="str">
        <x:v>Known contribution USD</x:v>
      </x:c>
      <x:c r="L21" s="12" t="str">
        <x:v>Notes</x:v>
      </x:c>
      <x:c r="M21" s="12" t="str">
        <x:v>Record status</x:v>
      </x:c>
    </x:row>
    <x:row r="22" ht="25" customHeight="1">
      <x:c r="A22" s="13" t="str">
        <x:v>DEMO-01</x:v>
      </x:c>
      <x:c r="B22" s="21" t="d">
        <x:v>2026-10-12T12:00:00.000Z</x:v>
      </x:c>
      <x:c r="C22" s="13" t="str">
        <x:v>Google Ads</x:v>
      </x:c>
      <x:c r="D22" s="13" t="str">
        <x:v>Local tow</x:v>
      </x:c>
      <x:c r="E22" s="13" t="str">
        <x:v>Yes</x:v>
      </x:c>
      <x:c r="F22" s="13" t="str">
        <x:v>Yes</x:v>
      </x:c>
      <x:c r="G22" s="13" t="str">
        <x:v>Yes</x:v>
      </x:c>
      <x:c r="H22" s="13" t="str">
        <x:v>Completed</x:v>
      </x:c>
      <x:c r="I22" s="16" t="n">
        <x:v>240</x:v>
      </x:c>
      <x:c r="J22" s="16" t="n">
        <x:v>140</x:v>
      </x:c>
      <x:c r="K22" s="17" t="n">
        <x:f>IF(AND(M22="Included",H22="Completed",ISNUMBER(I22),ISNUMBER(J22)),I22-J22,"")</x:f>
        <x:v>100</x:v>
      </x:c>
      <x:c r="L22" s="13" t="str">
        <x:v>Missed call + callback = one request.</x:v>
      </x:c>
      <x:c r="M22" s="14" t="str">
        <x:f>IF(A22="","",IF(COUNTIFS($A$22:A22,A22)&gt;1,"Duplicate ID","Included"))</x:f>
        <x:v>Included</x:v>
      </x:c>
    </x:row>
    <x:row r="23" ht="25" customHeight="1">
      <x:c r="A23" s="13" t="str">
        <x:v>DEMO-02</x:v>
      </x:c>
      <x:c r="B23" s="21" t="d">
        <x:v>2026-10-12T12:00:00.000Z</x:v>
      </x:c>
      <x:c r="C23" s="13" t="str">
        <x:v>Business Profile</x:v>
      </x:c>
      <x:c r="D23" s="13" t="str">
        <x:v>Jump start</x:v>
      </x:c>
      <x:c r="E23" s="13" t="str">
        <x:v>Yes</x:v>
      </x:c>
      <x:c r="F23" s="13" t="str">
        <x:v>Yes</x:v>
      </x:c>
      <x:c r="G23" s="13" t="str">
        <x:v>Yes</x:v>
      </x:c>
      <x:c r="H23" s="13" t="str">
        <x:v>Completed</x:v>
      </x:c>
      <x:c r="I23" s="16" t="n">
        <x:v>100</x:v>
      </x:c>
      <x:c r="J23" s="16" t="n">
        <x:v>40</x:v>
      </x:c>
      <x:c r="K23" s="17" t="n">
        <x:f>IF(AND(M23="Included",H23="Completed",ISNUMBER(I23),ISNUMBER(J23)),I23-J23,"")</x:f>
        <x:v>60</x:v>
      </x:c>
      <x:c r="L23" s="13" t="str">
        <x:v>Payment collected.</x:v>
      </x:c>
      <x:c r="M23" s="14" t="str">
        <x:f>IF(A23="","",IF(COUNTIFS($A$22:A23,A23)&gt;1,"Duplicate ID","Included"))</x:f>
        <x:v>Included</x:v>
      </x:c>
    </x:row>
    <x:row r="24" ht="25" customHeight="1">
      <x:c r="A24" s="13" t="str">
        <x:v>DEMO-03</x:v>
      </x:c>
      <x:c r="B24" s="21" t="d">
        <x:v>2026-10-13T12:00:00.000Z</x:v>
      </x:c>
      <x:c r="C24" s="13" t="str">
        <x:v>Google Ads</x:v>
      </x:c>
      <x:c r="D24" s="13" t="str">
        <x:v>Local tow</x:v>
      </x:c>
      <x:c r="E24" s="13" t="str">
        <x:v>Yes</x:v>
      </x:c>
      <x:c r="F24" s="13" t="str">
        <x:v>Yes</x:v>
      </x:c>
      <x:c r="G24" s="13" t="str">
        <x:v>No</x:v>
      </x:c>
      <x:c r="H24" s="13" t="str">
        <x:v>Lost</x:v>
      </x:c>
      <x:c r="I24" s="16" t="n">
        <x:v>0</x:v>
      </x:c>
      <x:c r="J24" s="16"/>
      <x:c r="K24" s="17" t="str">
        <x:f>IF(AND(M24="Included",H24="Completed",ISNUMBER(I24),ISNUMBER(J24)),I24-J24,"")</x:f>
      </x:c>
      <x:c r="L24" s="13" t="str">
        <x:v>Chose another provider.</x:v>
      </x:c>
      <x:c r="M24" s="14" t="str">
        <x:f>IF(A24="","",IF(COUNTIFS($A$22:A24,A24)&gt;1,"Duplicate ID","Included"))</x:f>
        <x:v>Included</x:v>
      </x:c>
    </x:row>
    <x:row r="25" ht="25" customHeight="1">
      <x:c r="A25" s="13" t="str">
        <x:v>DEMO-04</x:v>
      </x:c>
      <x:c r="B25" s="21" t="d">
        <x:v>2026-10-13T12:00:00.000Z</x:v>
      </x:c>
      <x:c r="C25" s="13" t="str">
        <x:v>Referral</x:v>
      </x:c>
      <x:c r="D25" s="13" t="str">
        <x:v>Flatbed tow</x:v>
      </x:c>
      <x:c r="E25" s="13" t="str">
        <x:v>Yes</x:v>
      </x:c>
      <x:c r="F25" s="13" t="str">
        <x:v>Yes</x:v>
      </x:c>
      <x:c r="G25" s="13" t="str">
        <x:v>Yes</x:v>
      </x:c>
      <x:c r="H25" s="13" t="str">
        <x:v>Booked</x:v>
      </x:c>
      <x:c r="I25" s="16"/>
      <x:c r="J25" s="16"/>
      <x:c r="K25" s="17" t="str">
        <x:f>IF(AND(M25="Included",H25="Completed",ISNUMBER(I25),ISNUMBER(J25)),I25-J25,"")</x:f>
      </x:c>
      <x:c r="L25" s="13" t="str">
        <x:v>Scheduled; outcome open.</x:v>
      </x:c>
      <x:c r="M25" s="14" t="str">
        <x:f>IF(A25="","",IF(COUNTIFS($A$22:A25,A25)&gt;1,"Duplicate ID","Included"))</x:f>
        <x:v>Included</x:v>
      </x:c>
    </x:row>
    <x:row r="26" ht="25" customHeight="1">
      <x:c r="A26" s="13" t="str">
        <x:v>DEMO-05</x:v>
      </x:c>
      <x:c r="B26" s="21" t="d">
        <x:v>2026-10-14T12:00:00.000Z</x:v>
      </x:c>
      <x:c r="C26" s="13" t="str">
        <x:v>Google Ads</x:v>
      </x:c>
      <x:c r="D26" s="13" t="str">
        <x:v>Outside area</x:v>
      </x:c>
      <x:c r="E26" s="13" t="str">
        <x:v>No</x:v>
      </x:c>
      <x:c r="F26" s="13" t="str">
        <x:v>No</x:v>
      </x:c>
      <x:c r="G26" s="13" t="str">
        <x:v>No</x:v>
      </x:c>
      <x:c r="H26" s="13" t="str">
        <x:v>Lost</x:v>
      </x:c>
      <x:c r="I26" s="16" t="n">
        <x:v>0</x:v>
      </x:c>
      <x:c r="J26" s="16"/>
      <x:c r="K26" s="17" t="str">
        <x:f>IF(AND(M26="Included",H26="Completed",ISNUMBER(I26),ISNUMBER(J26)),I26-J26,"")</x:f>
      </x:c>
      <x:c r="L26" s="13" t="str">
        <x:v>Request outside coverage.</x:v>
      </x:c>
      <x:c r="M26" s="14" t="str">
        <x:f>IF(A26="","",IF(COUNTIFS($A$22:A26,A26)&gt;1,"Duplicate ID","Included"))</x:f>
        <x:v>Included</x:v>
      </x:c>
    </x:row>
    <x:row r="27" ht="25" customHeight="1">
      <x:c r="A27" s="13" t="str">
        <x:v>DEMO-06</x:v>
      </x:c>
      <x:c r="B27" s="21" t="d">
        <x:v>2026-10-14T12:00:00.000Z</x:v>
      </x:c>
      <x:c r="C27" s="13" t="str">
        <x:v>Unknown</x:v>
      </x:c>
      <x:c r="D27" s="13" t="str">
        <x:v>Not established</x:v>
      </x:c>
      <x:c r="E27" s="13" t="str">
        <x:v>Unknown</x:v>
      </x:c>
      <x:c r="F27" s="13" t="str">
        <x:v>No</x:v>
      </x:c>
      <x:c r="G27" s="13" t="str">
        <x:v>No</x:v>
      </x:c>
      <x:c r="H27" s="13" t="str">
        <x:v>Unknown</x:v>
      </x:c>
      <x:c r="I27" s="16"/>
      <x:c r="J27" s="16"/>
      <x:c r="K27" s="17" t="str">
        <x:f>IF(AND(M27="Included",H27="Completed",ISNUMBER(I27),ISNUMBER(J27)),I27-J27,"")</x:f>
      </x:c>
      <x:c r="L27" s="13" t="str">
        <x:v>Voicemail; outcome unknown.</x:v>
      </x:c>
      <x:c r="M27" s="14" t="str">
        <x:f>IF(A27="","",IF(COUNTIFS($A$22:A27,A27)&gt;1,"Duplicate ID","Included"))</x:f>
        <x:v>Included</x:v>
      </x:c>
    </x:row>
  </x:sheetData>
  <x:conditionalFormatting sqref="M22:M27">
    <x:cfRule type="containsText" dxfId="2" priority="1" operator="containsText" text="Duplicate ID"/>
  </x:conditionalFormatting>
  <x:conditionalFormatting sqref="H22:H27">
    <x:cfRule type="containsText" dxfId="3" priority="2" operator="containsText" text="Completed"/>
  </x:conditionalFormatting>
  <x:dataValidations count="3">
    <x:dataValidation type="list" sqref="E22:E27">
      <x:formula1>"Yes,No,Unknown"</x:formula1>
    </x:dataValidation>
    <x:dataValidation type="list" sqref="F22:G27">
      <x:formula1>"Yes,No"</x:formula1>
    </x:dataValidation>
    <x:dataValidation type="list" sqref="H22:H27">
      <x:formula1>"Unknown,Booked,Completed,Lost"</x:formula1>
    </x:dataValidation>
  </x:dataValidations>
  <x:pageMargins left="0.7" right="0.7" top="0.75" bottom="0.75" header="0.3" footer="0.3"/>
</x:worksheet>
</file>